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60" windowWidth="19200" windowHeight="11550" tabRatio="911" activeTab="14"/>
  </bookViews>
  <sheets>
    <sheet name="Haftaldersdağ." sheetId="14" r:id="rId1"/>
    <sheet name="HamList" sheetId="11" r:id="rId2"/>
    <sheet name="GİRİŞ" sheetId="3" r:id="rId3"/>
    <sheet name="kuriyerlistesi" sheetId="7" r:id="rId4"/>
    <sheet name="Yoklama" sheetId="4" r:id="rId5"/>
    <sheet name="Ders Prog.(1)" sheetId="9" r:id="rId6"/>
    <sheet name="Ders Prog.(2)" sheetId="21" r:id="rId7"/>
    <sheet name="Ders Prog. (3)" sheetId="15" r:id="rId8"/>
    <sheet name="Ders Prog.(4)" sheetId="19" r:id="rId9"/>
    <sheet name="Ders Prog.(5)" sheetId="22" r:id="rId10"/>
    <sheet name="Defter" sheetId="6" r:id="rId11"/>
    <sheet name="Not Çiz.(10 M)" sheetId="5" r:id="rId12"/>
    <sheet name="Not Çiz.(20 M)" sheetId="13" r:id="rId13"/>
    <sheet name="Not çiz(60)" sheetId="17" r:id="rId14"/>
    <sheet name="Sınav imza" sheetId="20" r:id="rId15"/>
  </sheets>
  <definedNames>
    <definedName name="_xlnm.Print_Area" localSheetId="10">Defter!$A$1:$F$56</definedName>
    <definedName name="_xlnm.Print_Area" localSheetId="7">'Ders Prog. (3)'!$A$1:$J$68</definedName>
    <definedName name="_xlnm.Print_Area" localSheetId="5">'Ders Prog.(1)'!$A$1:$H$56</definedName>
    <definedName name="_xlnm.Print_Area" localSheetId="6">'Ders Prog.(2)'!$A$1:$H$56</definedName>
    <definedName name="_xlnm.Print_Area" localSheetId="0">Haftaldersdağ.!$A$1:$AC$75</definedName>
    <definedName name="_xlnm.Print_Area" localSheetId="3">kuriyerlistesi!$A$1:$I$66</definedName>
    <definedName name="_xlnm.Print_Area" localSheetId="13">'Not çiz(60)'!$A$1:$O$84</definedName>
    <definedName name="_xlnm.Print_Area" localSheetId="11">'Not Çiz.(10 M)'!$A$1:$O$64</definedName>
    <definedName name="_xlnm.Print_Area" localSheetId="12">'Not Çiz.(20 M)'!$A$1:$W$64</definedName>
    <definedName name="_xlnm.Print_Area" localSheetId="14">'Sınav imza'!$A$1:$I$40</definedName>
    <definedName name="_xlnm.Print_Area" localSheetId="4">Yoklama!$A$1:$AG$62</definedName>
    <definedName name="_xlnm.Print_Titles" localSheetId="4">Yoklama!$1:$6</definedName>
  </definedNames>
  <calcPr calcId="144525" iterateDelta="0"/>
</workbook>
</file>

<file path=xl/calcChain.xml><?xml version="1.0" encoding="utf-8"?>
<calcChain xmlns="http://schemas.openxmlformats.org/spreadsheetml/2006/main">
  <c r="G16" i="20" l="1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10" i="20"/>
  <c r="G11" i="20"/>
  <c r="G12" i="20"/>
  <c r="G13" i="20"/>
  <c r="G14" i="20"/>
  <c r="G15" i="20"/>
  <c r="G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9" i="20"/>
  <c r="H79" i="22" l="1"/>
  <c r="B73" i="22"/>
  <c r="B72" i="22"/>
  <c r="B71" i="22"/>
  <c r="J53" i="22"/>
  <c r="I53" i="22"/>
  <c r="H53" i="22"/>
  <c r="G53" i="22"/>
  <c r="D53" i="22"/>
  <c r="I52" i="22"/>
  <c r="I51" i="22"/>
  <c r="A48" i="22"/>
  <c r="B44" i="22"/>
  <c r="H38" i="22"/>
  <c r="H78" i="22" s="1"/>
  <c r="B33" i="22"/>
  <c r="B32" i="22"/>
  <c r="B31" i="22"/>
  <c r="J12" i="22"/>
  <c r="J52" i="22" s="1"/>
  <c r="D11" i="22"/>
  <c r="D51" i="22" s="1"/>
  <c r="A8" i="22"/>
  <c r="J4" i="22"/>
  <c r="J44" i="22" s="1"/>
  <c r="F55" i="21"/>
  <c r="H52" i="21"/>
  <c r="G52" i="21"/>
  <c r="F52" i="21"/>
  <c r="E52" i="21"/>
  <c r="D52" i="21"/>
  <c r="C52" i="21"/>
  <c r="B52" i="21"/>
  <c r="H51" i="21"/>
  <c r="G51" i="21"/>
  <c r="F51" i="21"/>
  <c r="E51" i="21"/>
  <c r="D51" i="21"/>
  <c r="C51" i="21"/>
  <c r="B51" i="21"/>
  <c r="H50" i="21"/>
  <c r="G50" i="21"/>
  <c r="F50" i="21"/>
  <c r="E50" i="21"/>
  <c r="D50" i="21"/>
  <c r="C50" i="21"/>
  <c r="B50" i="21"/>
  <c r="H49" i="21"/>
  <c r="G49" i="21"/>
  <c r="F49" i="21"/>
  <c r="E49" i="21"/>
  <c r="D49" i="21"/>
  <c r="C49" i="21"/>
  <c r="B49" i="21"/>
  <c r="H48" i="21"/>
  <c r="G48" i="21"/>
  <c r="F48" i="21"/>
  <c r="E48" i="21"/>
  <c r="D48" i="21"/>
  <c r="C48" i="21"/>
  <c r="B48" i="21"/>
  <c r="H47" i="21"/>
  <c r="G47" i="21"/>
  <c r="F47" i="21"/>
  <c r="E47" i="21"/>
  <c r="D47" i="21"/>
  <c r="C47" i="21"/>
  <c r="B47" i="21"/>
  <c r="H46" i="21"/>
  <c r="G46" i="21"/>
  <c r="F46" i="21"/>
  <c r="E46" i="21"/>
  <c r="D46" i="21"/>
  <c r="C46" i="21"/>
  <c r="B46" i="21"/>
  <c r="H45" i="21"/>
  <c r="G45" i="21"/>
  <c r="F45" i="21"/>
  <c r="E45" i="21"/>
  <c r="D45" i="21"/>
  <c r="C45" i="21"/>
  <c r="B45" i="21"/>
  <c r="H44" i="21"/>
  <c r="G44" i="21"/>
  <c r="F44" i="21"/>
  <c r="E44" i="21"/>
  <c r="D44" i="21"/>
  <c r="C44" i="21"/>
  <c r="B44" i="21"/>
  <c r="H43" i="21"/>
  <c r="G43" i="21"/>
  <c r="F43" i="21"/>
  <c r="E43" i="21"/>
  <c r="D43" i="21"/>
  <c r="C43" i="21"/>
  <c r="B43" i="21"/>
  <c r="H42" i="21"/>
  <c r="G42" i="21"/>
  <c r="F42" i="21"/>
  <c r="E42" i="21"/>
  <c r="D42" i="21"/>
  <c r="C42" i="21"/>
  <c r="B42" i="21"/>
  <c r="H41" i="21"/>
  <c r="G41" i="21"/>
  <c r="F41" i="21"/>
  <c r="E41" i="21"/>
  <c r="D41" i="21"/>
  <c r="G40" i="21"/>
  <c r="G39" i="21"/>
  <c r="D39" i="21"/>
  <c r="D36" i="21"/>
  <c r="E35" i="21"/>
  <c r="A35" i="21"/>
  <c r="B32" i="21"/>
  <c r="F26" i="21"/>
  <c r="F54" i="21" s="1"/>
  <c r="P24" i="21"/>
  <c r="P23" i="21"/>
  <c r="P22" i="21"/>
  <c r="S18" i="21"/>
  <c r="P18" i="21"/>
  <c r="S17" i="21"/>
  <c r="P17" i="21"/>
  <c r="S16" i="21"/>
  <c r="P16" i="21"/>
  <c r="S15" i="21"/>
  <c r="P15" i="21"/>
  <c r="H12" i="21"/>
  <c r="H40" i="21" s="1"/>
  <c r="D11" i="21"/>
  <c r="A34" i="21" s="1"/>
  <c r="A8" i="21"/>
  <c r="A36" i="21" s="1"/>
  <c r="A6" i="21"/>
  <c r="H4" i="21"/>
  <c r="H32" i="21" s="1"/>
  <c r="A6" i="22" l="1"/>
  <c r="A38" i="22"/>
  <c r="A78" i="22" s="1"/>
  <c r="A46" i="22"/>
  <c r="A26" i="21"/>
  <c r="A54" i="21" s="1"/>
  <c r="A148" i="14" a="1"/>
  <c r="A148" i="14" l="1"/>
  <c r="H4" i="7" s="1"/>
  <c r="B81" i="17"/>
  <c r="B61" i="13"/>
  <c r="B62" i="5"/>
  <c r="B56" i="6"/>
  <c r="AB7" i="14" l="1"/>
  <c r="AL7" i="14"/>
  <c r="AV7" i="14"/>
  <c r="BF7" i="14"/>
  <c r="BP7" i="14"/>
  <c r="AB13" i="14"/>
  <c r="AL13" i="14"/>
  <c r="AV13" i="14"/>
  <c r="BF13" i="14"/>
  <c r="BP13" i="14"/>
  <c r="A8" i="19" l="1"/>
  <c r="H4" i="9"/>
  <c r="A8" i="9"/>
  <c r="H12" i="9"/>
  <c r="J4" i="15"/>
  <c r="A8" i="15"/>
  <c r="J12" i="15"/>
  <c r="H79" i="19" l="1"/>
  <c r="B73" i="19"/>
  <c r="B72" i="19"/>
  <c r="B71" i="19"/>
  <c r="J53" i="19"/>
  <c r="I53" i="19"/>
  <c r="H53" i="19"/>
  <c r="G53" i="19"/>
  <c r="D53" i="19"/>
  <c r="I52" i="19"/>
  <c r="I51" i="19"/>
  <c r="A48" i="19"/>
  <c r="B44" i="19"/>
  <c r="H38" i="19"/>
  <c r="H78" i="19" s="1"/>
  <c r="B33" i="19"/>
  <c r="B32" i="19"/>
  <c r="B31" i="19"/>
  <c r="J12" i="19"/>
  <c r="J52" i="19" s="1"/>
  <c r="J4" i="19"/>
  <c r="J44" i="19" s="1"/>
  <c r="B68" i="17" l="1"/>
  <c r="B69" i="17"/>
  <c r="B70" i="17"/>
  <c r="B71" i="17"/>
  <c r="B72" i="17"/>
  <c r="B73" i="17"/>
  <c r="B74" i="17"/>
  <c r="B75" i="17"/>
  <c r="B2" i="13"/>
  <c r="B2" i="5"/>
  <c r="B2" i="17"/>
  <c r="C49" i="15" l="1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B50" i="15"/>
  <c r="B51" i="15"/>
  <c r="B52" i="15"/>
  <c r="B53" i="15"/>
  <c r="B54" i="15"/>
  <c r="B55" i="15"/>
  <c r="B56" i="15"/>
  <c r="B57" i="15"/>
  <c r="B58" i="15"/>
  <c r="B59" i="15"/>
  <c r="B60" i="15"/>
  <c r="B64" i="15"/>
  <c r="B49" i="15"/>
  <c r="B48" i="15"/>
  <c r="C48" i="15"/>
  <c r="J49" i="15" l="1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J48" i="15"/>
  <c r="F48" i="15"/>
  <c r="G48" i="15"/>
  <c r="H48" i="15"/>
  <c r="I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48" i="15"/>
  <c r="D56" i="15"/>
  <c r="D57" i="15"/>
  <c r="D58" i="15"/>
  <c r="D59" i="15"/>
  <c r="D60" i="15"/>
  <c r="D61" i="15"/>
  <c r="D62" i="15"/>
  <c r="D63" i="15"/>
  <c r="D64" i="15"/>
  <c r="I39" i="3"/>
  <c r="B108" i="3" l="1"/>
  <c r="C82" i="3"/>
  <c r="H41" i="7" s="1"/>
  <c r="C83" i="3"/>
  <c r="H42" i="7" s="1"/>
  <c r="C84" i="3"/>
  <c r="H43" i="7" s="1"/>
  <c r="C85" i="3"/>
  <c r="H44" i="7" s="1"/>
  <c r="C86" i="3"/>
  <c r="H45" i="7" s="1"/>
  <c r="C87" i="3"/>
  <c r="H46" i="7" s="1"/>
  <c r="C88" i="3"/>
  <c r="H47" i="7" s="1"/>
  <c r="C89" i="3"/>
  <c r="H48" i="7" s="1"/>
  <c r="C90" i="3"/>
  <c r="H49" i="7" s="1"/>
  <c r="C91" i="3"/>
  <c r="H50" i="7" s="1"/>
  <c r="C92" i="3"/>
  <c r="H51" i="7" s="1"/>
  <c r="C93" i="3"/>
  <c r="H52" i="7" s="1"/>
  <c r="C94" i="3"/>
  <c r="H53" i="7" s="1"/>
  <c r="C95" i="3"/>
  <c r="H54" i="7" s="1"/>
  <c r="C96" i="3"/>
  <c r="H55" i="7" s="1"/>
  <c r="C97" i="3"/>
  <c r="H56" i="7" s="1"/>
  <c r="C98" i="3"/>
  <c r="H57" i="7" s="1"/>
  <c r="C99" i="3"/>
  <c r="H58" i="7" s="1"/>
  <c r="C100" i="3"/>
  <c r="H59" i="7" s="1"/>
  <c r="C101" i="3"/>
  <c r="H60" i="7" s="1"/>
  <c r="C102" i="3"/>
  <c r="C103" i="3"/>
  <c r="C104" i="3"/>
  <c r="C105" i="3"/>
  <c r="C106" i="3"/>
  <c r="C107" i="3"/>
  <c r="C108" i="3"/>
  <c r="B76" i="3"/>
  <c r="G35" i="7" s="1"/>
  <c r="B77" i="3"/>
  <c r="G36" i="7" s="1"/>
  <c r="B78" i="3"/>
  <c r="G37" i="7" s="1"/>
  <c r="B79" i="3"/>
  <c r="G38" i="7" s="1"/>
  <c r="B80" i="3"/>
  <c r="G39" i="7" s="1"/>
  <c r="B81" i="3"/>
  <c r="G40" i="7" s="1"/>
  <c r="B82" i="3"/>
  <c r="G41" i="7" s="1"/>
  <c r="B83" i="3"/>
  <c r="G42" i="7" s="1"/>
  <c r="B84" i="3"/>
  <c r="G43" i="7" s="1"/>
  <c r="B85" i="3"/>
  <c r="G44" i="7" s="1"/>
  <c r="B86" i="3"/>
  <c r="G45" i="7" s="1"/>
  <c r="B87" i="3"/>
  <c r="G46" i="7" s="1"/>
  <c r="B88" i="3"/>
  <c r="G47" i="7" s="1"/>
  <c r="B89" i="3"/>
  <c r="G48" i="7" s="1"/>
  <c r="B90" i="3"/>
  <c r="G49" i="7" s="1"/>
  <c r="B91" i="3"/>
  <c r="G50" i="7" s="1"/>
  <c r="B92" i="3"/>
  <c r="G51" i="7" s="1"/>
  <c r="B93" i="3"/>
  <c r="G52" i="7" s="1"/>
  <c r="B94" i="3"/>
  <c r="G53" i="7" s="1"/>
  <c r="B95" i="3"/>
  <c r="G54" i="7" s="1"/>
  <c r="B96" i="3"/>
  <c r="G55" i="7" s="1"/>
  <c r="B97" i="3"/>
  <c r="G56" i="7" s="1"/>
  <c r="B98" i="3"/>
  <c r="G57" i="7" s="1"/>
  <c r="B99" i="3"/>
  <c r="G58" i="7" s="1"/>
  <c r="B100" i="3"/>
  <c r="G59" i="7" s="1"/>
  <c r="B101" i="3"/>
  <c r="G60" i="7" s="1"/>
  <c r="B102" i="3"/>
  <c r="B103" i="3"/>
  <c r="B104" i="3"/>
  <c r="B105" i="3"/>
  <c r="B106" i="3"/>
  <c r="B107" i="3"/>
  <c r="C52" i="3"/>
  <c r="B58" i="17" s="1"/>
  <c r="C53" i="3"/>
  <c r="C54" i="3"/>
  <c r="B60" i="17" s="1"/>
  <c r="C55" i="3"/>
  <c r="B61" i="17" s="1"/>
  <c r="C56" i="3"/>
  <c r="C57" i="3"/>
  <c r="C58" i="3"/>
  <c r="C59" i="3"/>
  <c r="B65" i="17" s="1"/>
  <c r="C60" i="3"/>
  <c r="C61" i="3"/>
  <c r="C62" i="3"/>
  <c r="B73" i="4" s="1"/>
  <c r="C63" i="3"/>
  <c r="H22" i="7" s="1"/>
  <c r="C64" i="3"/>
  <c r="H23" i="7" s="1"/>
  <c r="C65" i="3"/>
  <c r="H24" i="7" s="1"/>
  <c r="C66" i="3"/>
  <c r="H25" i="7" s="1"/>
  <c r="C67" i="3"/>
  <c r="B78" i="4" s="1"/>
  <c r="C68" i="3"/>
  <c r="H27" i="7" s="1"/>
  <c r="C69" i="3"/>
  <c r="H28" i="7" s="1"/>
  <c r="C70" i="3"/>
  <c r="H29" i="7" s="1"/>
  <c r="C71" i="3"/>
  <c r="H30" i="7" s="1"/>
  <c r="C72" i="3"/>
  <c r="B83" i="4" s="1"/>
  <c r="C73" i="3"/>
  <c r="H32" i="7" s="1"/>
  <c r="C74" i="3"/>
  <c r="H33" i="7" s="1"/>
  <c r="C75" i="3"/>
  <c r="B86" i="4" s="1"/>
  <c r="C76" i="3"/>
  <c r="B87" i="4" s="1"/>
  <c r="C77" i="3"/>
  <c r="B92" i="4" s="1"/>
  <c r="C78" i="3"/>
  <c r="B93" i="4" s="1"/>
  <c r="C79" i="3"/>
  <c r="B94" i="4" s="1"/>
  <c r="C80" i="3"/>
  <c r="B95" i="4" s="1"/>
  <c r="C81" i="3"/>
  <c r="B96" i="4" s="1"/>
  <c r="B52" i="3"/>
  <c r="G11" i="7" s="1"/>
  <c r="B53" i="3"/>
  <c r="G12" i="7" s="1"/>
  <c r="B54" i="3"/>
  <c r="G13" i="7" s="1"/>
  <c r="B55" i="3"/>
  <c r="G14" i="7" s="1"/>
  <c r="B56" i="3"/>
  <c r="G15" i="7" s="1"/>
  <c r="B57" i="3"/>
  <c r="G16" i="7" s="1"/>
  <c r="B58" i="3"/>
  <c r="G17" i="7" s="1"/>
  <c r="B59" i="3"/>
  <c r="G18" i="7" s="1"/>
  <c r="B60" i="3"/>
  <c r="G19" i="7" s="1"/>
  <c r="B61" i="3"/>
  <c r="G20" i="7" s="1"/>
  <c r="B62" i="3"/>
  <c r="G21" i="7" s="1"/>
  <c r="B63" i="3"/>
  <c r="G22" i="7" s="1"/>
  <c r="B64" i="3"/>
  <c r="G23" i="7" s="1"/>
  <c r="B65" i="3"/>
  <c r="G24" i="7" s="1"/>
  <c r="B66" i="3"/>
  <c r="G25" i="7" s="1"/>
  <c r="B67" i="3"/>
  <c r="G26" i="7" s="1"/>
  <c r="B68" i="3"/>
  <c r="G27" i="7" s="1"/>
  <c r="B69" i="3"/>
  <c r="G28" i="7" s="1"/>
  <c r="B70" i="3"/>
  <c r="G29" i="7" s="1"/>
  <c r="B71" i="3"/>
  <c r="G30" i="7" s="1"/>
  <c r="B72" i="3"/>
  <c r="G31" i="7" s="1"/>
  <c r="B73" i="3"/>
  <c r="G32" i="7" s="1"/>
  <c r="B74" i="3"/>
  <c r="G33" i="7" s="1"/>
  <c r="B75" i="3"/>
  <c r="G34" i="7" s="1"/>
  <c r="C47" i="9"/>
  <c r="C48" i="9"/>
  <c r="C49" i="9"/>
  <c r="C50" i="9"/>
  <c r="C51" i="9"/>
  <c r="C52" i="9"/>
  <c r="B47" i="9"/>
  <c r="B48" i="9"/>
  <c r="B49" i="9"/>
  <c r="B50" i="9"/>
  <c r="B51" i="9"/>
  <c r="C43" i="9"/>
  <c r="C44" i="9"/>
  <c r="C45" i="9"/>
  <c r="C46" i="9"/>
  <c r="C42" i="9"/>
  <c r="B52" i="9"/>
  <c r="B43" i="9"/>
  <c r="B44" i="9"/>
  <c r="B45" i="9"/>
  <c r="B46" i="9"/>
  <c r="B42" i="9"/>
  <c r="D42" i="9"/>
  <c r="E42" i="9"/>
  <c r="I118" i="4"/>
  <c r="C118" i="4"/>
  <c r="I89" i="4"/>
  <c r="C89" i="4"/>
  <c r="B98" i="4"/>
  <c r="B99" i="4"/>
  <c r="B100" i="4"/>
  <c r="B106" i="4"/>
  <c r="B114" i="4"/>
  <c r="B81" i="4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D60" i="7"/>
  <c r="AB42" i="14"/>
  <c r="AA113" i="14"/>
  <c r="X112" i="14"/>
  <c r="B85" i="4" l="1"/>
  <c r="B110" i="4"/>
  <c r="B65" i="4"/>
  <c r="B102" i="4"/>
  <c r="H21" i="7"/>
  <c r="H17" i="7"/>
  <c r="B64" i="17"/>
  <c r="H20" i="7"/>
  <c r="B67" i="17"/>
  <c r="H16" i="7"/>
  <c r="B63" i="17"/>
  <c r="H12" i="7"/>
  <c r="B59" i="17"/>
  <c r="B71" i="4"/>
  <c r="B66" i="17"/>
  <c r="H15" i="7"/>
  <c r="B62" i="17"/>
  <c r="B111" i="4"/>
  <c r="B103" i="4"/>
  <c r="H18" i="7"/>
  <c r="H14" i="7"/>
  <c r="B115" i="4"/>
  <c r="B107" i="4"/>
  <c r="B116" i="4"/>
  <c r="B69" i="4"/>
  <c r="B112" i="4"/>
  <c r="B108" i="4"/>
  <c r="B104" i="4"/>
  <c r="H37" i="7"/>
  <c r="H40" i="7"/>
  <c r="H13" i="7"/>
  <c r="B77" i="4"/>
  <c r="B64" i="4"/>
  <c r="B113" i="4"/>
  <c r="B109" i="4"/>
  <c r="B105" i="4"/>
  <c r="B101" i="4"/>
  <c r="B97" i="4"/>
  <c r="H36" i="7"/>
  <c r="B80" i="4"/>
  <c r="B72" i="4"/>
  <c r="H39" i="7"/>
  <c r="H35" i="7"/>
  <c r="H38" i="7"/>
  <c r="H31" i="7"/>
  <c r="H11" i="7"/>
  <c r="B84" i="4"/>
  <c r="B68" i="4"/>
  <c r="B76" i="4"/>
  <c r="B82" i="4"/>
  <c r="B74" i="4"/>
  <c r="B70" i="4"/>
  <c r="H34" i="7"/>
  <c r="H19" i="7"/>
  <c r="B79" i="4"/>
  <c r="B75" i="4"/>
  <c r="B67" i="4"/>
  <c r="B63" i="4"/>
  <c r="H26" i="7"/>
  <c r="B66" i="4"/>
  <c r="B51" i="3"/>
  <c r="B60" i="7" s="1"/>
  <c r="C51" i="3"/>
  <c r="B57" i="17" s="1"/>
  <c r="I11" i="7"/>
  <c r="D11" i="7"/>
  <c r="K83" i="17"/>
  <c r="B4" i="17"/>
  <c r="B3" i="17"/>
  <c r="F26" i="9" l="1"/>
  <c r="B29" i="15"/>
  <c r="B63" i="15" s="1"/>
  <c r="B28" i="15"/>
  <c r="B62" i="15" s="1"/>
  <c r="B27" i="15"/>
  <c r="B61" i="15" s="1"/>
  <c r="R24" i="15"/>
  <c r="R23" i="15"/>
  <c r="R22" i="15"/>
  <c r="R21" i="15"/>
  <c r="R27" i="15"/>
  <c r="R28" i="15"/>
  <c r="R29" i="15"/>
  <c r="R18" i="15" l="1"/>
  <c r="R17" i="15"/>
  <c r="R16" i="15"/>
  <c r="R15" i="15"/>
  <c r="P15" i="9"/>
  <c r="P16" i="9"/>
  <c r="P17" i="9"/>
  <c r="D55" i="15"/>
  <c r="D54" i="15"/>
  <c r="D53" i="15"/>
  <c r="D52" i="15"/>
  <c r="D51" i="15"/>
  <c r="D50" i="15"/>
  <c r="D49" i="15"/>
  <c r="D48" i="15"/>
  <c r="J47" i="15"/>
  <c r="I47" i="15"/>
  <c r="H47" i="15"/>
  <c r="G47" i="15"/>
  <c r="D47" i="15"/>
  <c r="I46" i="15"/>
  <c r="I45" i="15"/>
  <c r="D42" i="15"/>
  <c r="G41" i="15"/>
  <c r="A41" i="15"/>
  <c r="B38" i="15"/>
  <c r="H67" i="15"/>
  <c r="H32" i="15"/>
  <c r="H66" i="15" s="1"/>
  <c r="J46" i="15"/>
  <c r="A42" i="15"/>
  <c r="J38" i="15"/>
  <c r="AB71" i="14" l="1"/>
  <c r="AB65" i="14"/>
  <c r="AB60" i="14"/>
  <c r="AB54" i="14"/>
  <c r="AB48" i="14"/>
  <c r="AB37" i="14"/>
  <c r="AB31" i="14"/>
  <c r="AB25" i="14"/>
  <c r="AB19" i="14"/>
  <c r="BI80" i="14" l="1"/>
  <c r="BJ80" i="14"/>
  <c r="BK80" i="14"/>
  <c r="BL80" i="14"/>
  <c r="BM80" i="14"/>
  <c r="BN80" i="14"/>
  <c r="BO80" i="14"/>
  <c r="BI81" i="14"/>
  <c r="BJ81" i="14"/>
  <c r="BK81" i="14"/>
  <c r="BL81" i="14"/>
  <c r="BM81" i="14"/>
  <c r="BN81" i="14"/>
  <c r="BO81" i="14"/>
  <c r="BI82" i="14"/>
  <c r="BJ82" i="14"/>
  <c r="BK82" i="14"/>
  <c r="BL82" i="14"/>
  <c r="BM82" i="14"/>
  <c r="BN82" i="14"/>
  <c r="BO82" i="14"/>
  <c r="BI83" i="14"/>
  <c r="BJ83" i="14"/>
  <c r="BK83" i="14"/>
  <c r="BL83" i="14"/>
  <c r="BM83" i="14"/>
  <c r="BN83" i="14"/>
  <c r="BO83" i="14"/>
  <c r="BI84" i="14"/>
  <c r="BJ84" i="14"/>
  <c r="BK84" i="14"/>
  <c r="BL84" i="14"/>
  <c r="BM84" i="14"/>
  <c r="BN84" i="14"/>
  <c r="BO84" i="14"/>
  <c r="BI85" i="14"/>
  <c r="BJ85" i="14"/>
  <c r="BK85" i="14"/>
  <c r="BL85" i="14"/>
  <c r="BM85" i="14"/>
  <c r="BN85" i="14"/>
  <c r="BO85" i="14"/>
  <c r="BI86" i="14"/>
  <c r="BJ86" i="14"/>
  <c r="BK86" i="14"/>
  <c r="BL86" i="14"/>
  <c r="BM86" i="14"/>
  <c r="BN86" i="14"/>
  <c r="BO86" i="14"/>
  <c r="BI87" i="14"/>
  <c r="BJ87" i="14"/>
  <c r="BK87" i="14"/>
  <c r="BL87" i="14"/>
  <c r="BM87" i="14"/>
  <c r="BN87" i="14"/>
  <c r="BO87" i="14"/>
  <c r="BI88" i="14"/>
  <c r="BJ88" i="14"/>
  <c r="BK88" i="14"/>
  <c r="BL88" i="14"/>
  <c r="BM88" i="14"/>
  <c r="BN88" i="14"/>
  <c r="BO88" i="14"/>
  <c r="BI89" i="14"/>
  <c r="BJ89" i="14"/>
  <c r="BK89" i="14"/>
  <c r="BL89" i="14"/>
  <c r="BM89" i="14"/>
  <c r="BN89" i="14"/>
  <c r="BO89" i="14"/>
  <c r="BI90" i="14"/>
  <c r="BJ90" i="14"/>
  <c r="BK90" i="14"/>
  <c r="BL90" i="14"/>
  <c r="BM90" i="14"/>
  <c r="BN90" i="14"/>
  <c r="BO90" i="14"/>
  <c r="BI91" i="14"/>
  <c r="BJ91" i="14"/>
  <c r="BK91" i="14"/>
  <c r="BL91" i="14"/>
  <c r="BM91" i="14"/>
  <c r="BN91" i="14"/>
  <c r="BO91" i="14"/>
  <c r="BI92" i="14"/>
  <c r="BJ92" i="14"/>
  <c r="BK92" i="14"/>
  <c r="BL92" i="14"/>
  <c r="BM92" i="14"/>
  <c r="BN92" i="14"/>
  <c r="BO92" i="14"/>
  <c r="BI93" i="14"/>
  <c r="BJ93" i="14"/>
  <c r="BK93" i="14"/>
  <c r="BL93" i="14"/>
  <c r="BM93" i="14"/>
  <c r="BN93" i="14"/>
  <c r="BO93" i="14"/>
  <c r="BI94" i="14"/>
  <c r="BJ94" i="14"/>
  <c r="BK94" i="14"/>
  <c r="BL94" i="14"/>
  <c r="BM94" i="14"/>
  <c r="BN94" i="14"/>
  <c r="BO94" i="14"/>
  <c r="BI95" i="14"/>
  <c r="BJ95" i="14"/>
  <c r="BK95" i="14"/>
  <c r="BL95" i="14"/>
  <c r="BM95" i="14"/>
  <c r="BN95" i="14"/>
  <c r="BO95" i="14"/>
  <c r="BI96" i="14"/>
  <c r="BJ96" i="14"/>
  <c r="BK96" i="14"/>
  <c r="BL96" i="14"/>
  <c r="BM96" i="14"/>
  <c r="BN96" i="14"/>
  <c r="BO96" i="14"/>
  <c r="BI97" i="14"/>
  <c r="BJ97" i="14"/>
  <c r="BK97" i="14"/>
  <c r="BL97" i="14"/>
  <c r="BM97" i="14"/>
  <c r="BN97" i="14"/>
  <c r="BO97" i="14"/>
  <c r="BI98" i="14"/>
  <c r="BJ98" i="14"/>
  <c r="BK98" i="14"/>
  <c r="BL98" i="14"/>
  <c r="BM98" i="14"/>
  <c r="BN98" i="14"/>
  <c r="BO98" i="14"/>
  <c r="BI99" i="14"/>
  <c r="BJ99" i="14"/>
  <c r="BK99" i="14"/>
  <c r="BL99" i="14"/>
  <c r="BM99" i="14"/>
  <c r="BN99" i="14"/>
  <c r="BO99" i="14"/>
  <c r="BI101" i="14"/>
  <c r="BJ101" i="14"/>
  <c r="BK101" i="14"/>
  <c r="BL101" i="14"/>
  <c r="BM101" i="14"/>
  <c r="BN101" i="14"/>
  <c r="BO101" i="14"/>
  <c r="BI102" i="14"/>
  <c r="BJ102" i="14"/>
  <c r="BK102" i="14"/>
  <c r="BL102" i="14"/>
  <c r="BM102" i="14"/>
  <c r="BN102" i="14"/>
  <c r="BO102" i="14"/>
  <c r="BI103" i="14"/>
  <c r="BJ103" i="14"/>
  <c r="BK103" i="14"/>
  <c r="BL103" i="14"/>
  <c r="BM103" i="14"/>
  <c r="BN103" i="14"/>
  <c r="BO103" i="14"/>
  <c r="BI104" i="14"/>
  <c r="BJ104" i="14"/>
  <c r="BK104" i="14"/>
  <c r="BL104" i="14"/>
  <c r="BM104" i="14"/>
  <c r="BN104" i="14"/>
  <c r="BO104" i="14"/>
  <c r="BI105" i="14"/>
  <c r="BJ105" i="14"/>
  <c r="BK105" i="14"/>
  <c r="BL105" i="14"/>
  <c r="BM105" i="14"/>
  <c r="BN105" i="14"/>
  <c r="BO105" i="14"/>
  <c r="BI106" i="14"/>
  <c r="BJ106" i="14"/>
  <c r="BK106" i="14"/>
  <c r="BL106" i="14"/>
  <c r="BM106" i="14"/>
  <c r="BN106" i="14"/>
  <c r="BO106" i="14"/>
  <c r="BI107" i="14"/>
  <c r="BJ107" i="14"/>
  <c r="BK107" i="14"/>
  <c r="BL107" i="14"/>
  <c r="BM107" i="14"/>
  <c r="BN107" i="14"/>
  <c r="BO107" i="14"/>
  <c r="BI108" i="14"/>
  <c r="BJ108" i="14"/>
  <c r="BK108" i="14"/>
  <c r="BL108" i="14"/>
  <c r="BM108" i="14"/>
  <c r="BN108" i="14"/>
  <c r="BO108" i="14"/>
  <c r="BI109" i="14"/>
  <c r="BJ109" i="14"/>
  <c r="BK109" i="14"/>
  <c r="BL109" i="14"/>
  <c r="BM109" i="14"/>
  <c r="BN109" i="14"/>
  <c r="BO109" i="14"/>
  <c r="BI110" i="14"/>
  <c r="BJ110" i="14"/>
  <c r="BK110" i="14"/>
  <c r="BL110" i="14"/>
  <c r="BM110" i="14"/>
  <c r="BN110" i="14"/>
  <c r="BO110" i="14"/>
  <c r="BI111" i="14"/>
  <c r="BJ111" i="14"/>
  <c r="BK111" i="14"/>
  <c r="BL111" i="14"/>
  <c r="BM111" i="14"/>
  <c r="BN111" i="14"/>
  <c r="BO111" i="14"/>
  <c r="BI112" i="14"/>
  <c r="BJ112" i="14"/>
  <c r="BK112" i="14"/>
  <c r="BL112" i="14"/>
  <c r="BM112" i="14"/>
  <c r="BN112" i="14"/>
  <c r="BO112" i="14"/>
  <c r="BI114" i="14"/>
  <c r="BJ114" i="14"/>
  <c r="BK114" i="14"/>
  <c r="BL114" i="14"/>
  <c r="BM114" i="14"/>
  <c r="BN114" i="14"/>
  <c r="BO114" i="14"/>
  <c r="BI115" i="14"/>
  <c r="BJ115" i="14"/>
  <c r="BK115" i="14"/>
  <c r="BL115" i="14"/>
  <c r="BM115" i="14"/>
  <c r="BN115" i="14"/>
  <c r="BO115" i="14"/>
  <c r="BI116" i="14"/>
  <c r="BJ116" i="14"/>
  <c r="BK116" i="14"/>
  <c r="BL116" i="14"/>
  <c r="BM116" i="14"/>
  <c r="BN116" i="14"/>
  <c r="BO116" i="14"/>
  <c r="BI117" i="14"/>
  <c r="BJ117" i="14"/>
  <c r="BK117" i="14"/>
  <c r="BL117" i="14"/>
  <c r="BM117" i="14"/>
  <c r="BN117" i="14"/>
  <c r="BO117" i="14"/>
  <c r="BI118" i="14"/>
  <c r="BJ118" i="14"/>
  <c r="BK118" i="14"/>
  <c r="BL118" i="14"/>
  <c r="BM118" i="14"/>
  <c r="BN118" i="14"/>
  <c r="BO118" i="14"/>
  <c r="BI119" i="14"/>
  <c r="BJ119" i="14"/>
  <c r="BK119" i="14"/>
  <c r="BL119" i="14"/>
  <c r="BM119" i="14"/>
  <c r="BN119" i="14"/>
  <c r="BO119" i="14"/>
  <c r="BI120" i="14"/>
  <c r="BJ120" i="14"/>
  <c r="BK120" i="14"/>
  <c r="BL120" i="14"/>
  <c r="BM120" i="14"/>
  <c r="BN120" i="14"/>
  <c r="BO120" i="14"/>
  <c r="BI121" i="14"/>
  <c r="BJ121" i="14"/>
  <c r="BK121" i="14"/>
  <c r="BL121" i="14"/>
  <c r="BM121" i="14"/>
  <c r="BN121" i="14"/>
  <c r="BO121" i="14"/>
  <c r="BI122" i="14"/>
  <c r="BJ122" i="14"/>
  <c r="BK122" i="14"/>
  <c r="BL122" i="14"/>
  <c r="BM122" i="14"/>
  <c r="BN122" i="14"/>
  <c r="BO122" i="14"/>
  <c r="BI124" i="14"/>
  <c r="BJ124" i="14"/>
  <c r="BK124" i="14"/>
  <c r="BL124" i="14"/>
  <c r="BM124" i="14"/>
  <c r="BN124" i="14"/>
  <c r="BO124" i="14"/>
  <c r="BI125" i="14"/>
  <c r="BJ125" i="14"/>
  <c r="BK125" i="14"/>
  <c r="BL125" i="14"/>
  <c r="BM125" i="14"/>
  <c r="BN125" i="14"/>
  <c r="BO125" i="14"/>
  <c r="BI126" i="14"/>
  <c r="BJ126" i="14"/>
  <c r="BK126" i="14"/>
  <c r="BL126" i="14"/>
  <c r="BM126" i="14"/>
  <c r="BN126" i="14"/>
  <c r="BO126" i="14"/>
  <c r="BI127" i="14"/>
  <c r="BJ127" i="14"/>
  <c r="BK127" i="14"/>
  <c r="BL127" i="14"/>
  <c r="BM127" i="14"/>
  <c r="BN127" i="14"/>
  <c r="BO127" i="14"/>
  <c r="BI128" i="14"/>
  <c r="BJ128" i="14"/>
  <c r="BK128" i="14"/>
  <c r="BL128" i="14"/>
  <c r="BM128" i="14"/>
  <c r="BN128" i="14"/>
  <c r="BO128" i="14"/>
  <c r="BI129" i="14"/>
  <c r="BJ129" i="14"/>
  <c r="BK129" i="14"/>
  <c r="BL129" i="14"/>
  <c r="BM129" i="14"/>
  <c r="BN129" i="14"/>
  <c r="BO129" i="14"/>
  <c r="BI130" i="14"/>
  <c r="BJ130" i="14"/>
  <c r="BK130" i="14"/>
  <c r="BL130" i="14"/>
  <c r="BM130" i="14"/>
  <c r="BN130" i="14"/>
  <c r="BO130" i="14"/>
  <c r="BI131" i="14"/>
  <c r="BJ131" i="14"/>
  <c r="BK131" i="14"/>
  <c r="BL131" i="14"/>
  <c r="BM131" i="14"/>
  <c r="BN131" i="14"/>
  <c r="BO131" i="14"/>
  <c r="BI132" i="14"/>
  <c r="BJ132" i="14"/>
  <c r="BK132" i="14"/>
  <c r="BL132" i="14"/>
  <c r="BM132" i="14"/>
  <c r="BN132" i="14"/>
  <c r="BO132" i="14"/>
  <c r="BI133" i="14"/>
  <c r="BJ133" i="14"/>
  <c r="BK133" i="14"/>
  <c r="BL133" i="14"/>
  <c r="BM133" i="14"/>
  <c r="BN133" i="14"/>
  <c r="BO133" i="14"/>
  <c r="BI134" i="14"/>
  <c r="BJ134" i="14"/>
  <c r="BK134" i="14"/>
  <c r="BL134" i="14"/>
  <c r="BM134" i="14"/>
  <c r="BN134" i="14"/>
  <c r="BO134" i="14"/>
  <c r="BI135" i="14"/>
  <c r="BJ135" i="14"/>
  <c r="BK135" i="14"/>
  <c r="BL135" i="14"/>
  <c r="BM135" i="14"/>
  <c r="BN135" i="14"/>
  <c r="BO135" i="14"/>
  <c r="BI136" i="14"/>
  <c r="BJ136" i="14"/>
  <c r="BK136" i="14"/>
  <c r="BL136" i="14"/>
  <c r="BM136" i="14"/>
  <c r="BN136" i="14"/>
  <c r="BO136" i="14"/>
  <c r="BI137" i="14"/>
  <c r="BJ137" i="14"/>
  <c r="BK137" i="14"/>
  <c r="BL137" i="14"/>
  <c r="BM137" i="14"/>
  <c r="BN137" i="14"/>
  <c r="BO137" i="14"/>
  <c r="BI138" i="14"/>
  <c r="BJ138" i="14"/>
  <c r="BK138" i="14"/>
  <c r="BL138" i="14"/>
  <c r="BM138" i="14"/>
  <c r="BN138" i="14"/>
  <c r="BO138" i="14"/>
  <c r="BI139" i="14"/>
  <c r="BJ139" i="14"/>
  <c r="BK139" i="14"/>
  <c r="BL139" i="14"/>
  <c r="BM139" i="14"/>
  <c r="BN139" i="14"/>
  <c r="BO139" i="14"/>
  <c r="BI140" i="14"/>
  <c r="BJ140" i="14"/>
  <c r="BK140" i="14"/>
  <c r="BL140" i="14"/>
  <c r="BM140" i="14"/>
  <c r="BN140" i="14"/>
  <c r="BO140" i="14"/>
  <c r="BI141" i="14"/>
  <c r="BJ141" i="14"/>
  <c r="BK141" i="14"/>
  <c r="BL141" i="14"/>
  <c r="BM141" i="14"/>
  <c r="BN141" i="14"/>
  <c r="BO141" i="14"/>
  <c r="BI142" i="14"/>
  <c r="BJ142" i="14"/>
  <c r="BK142" i="14"/>
  <c r="BL142" i="14"/>
  <c r="BM142" i="14"/>
  <c r="BN142" i="14"/>
  <c r="BO142" i="14"/>
  <c r="BI143" i="14"/>
  <c r="BJ143" i="14"/>
  <c r="BK143" i="14"/>
  <c r="BL143" i="14"/>
  <c r="BM143" i="14"/>
  <c r="BN143" i="14"/>
  <c r="BO143" i="14"/>
  <c r="BI144" i="14"/>
  <c r="BJ144" i="14"/>
  <c r="BK144" i="14"/>
  <c r="BL144" i="14"/>
  <c r="BM144" i="14"/>
  <c r="BN144" i="14"/>
  <c r="BO144" i="14"/>
  <c r="BI145" i="14"/>
  <c r="BJ145" i="14"/>
  <c r="BK145" i="14"/>
  <c r="BL145" i="14"/>
  <c r="BM145" i="14"/>
  <c r="BN145" i="14"/>
  <c r="BO145" i="14"/>
  <c r="BI146" i="14"/>
  <c r="BJ146" i="14"/>
  <c r="BK146" i="14"/>
  <c r="BL146" i="14"/>
  <c r="BM146" i="14"/>
  <c r="BN146" i="14"/>
  <c r="BO146" i="14"/>
  <c r="BJ79" i="14"/>
  <c r="BK79" i="14"/>
  <c r="BL79" i="14"/>
  <c r="BM79" i="14"/>
  <c r="BN79" i="14"/>
  <c r="BO79" i="14"/>
  <c r="AY80" i="14"/>
  <c r="AZ80" i="14"/>
  <c r="BA80" i="14"/>
  <c r="BB80" i="14"/>
  <c r="BC80" i="14"/>
  <c r="BD80" i="14"/>
  <c r="BE80" i="14"/>
  <c r="AY81" i="14"/>
  <c r="AZ81" i="14"/>
  <c r="BA81" i="14"/>
  <c r="BB81" i="14"/>
  <c r="BC81" i="14"/>
  <c r="BD81" i="14"/>
  <c r="BE81" i="14"/>
  <c r="AY82" i="14"/>
  <c r="AZ82" i="14"/>
  <c r="BA82" i="14"/>
  <c r="BB82" i="14"/>
  <c r="BC82" i="14"/>
  <c r="BD82" i="14"/>
  <c r="BE82" i="14"/>
  <c r="AY83" i="14"/>
  <c r="AZ83" i="14"/>
  <c r="BA83" i="14"/>
  <c r="BB83" i="14"/>
  <c r="BC83" i="14"/>
  <c r="BD83" i="14"/>
  <c r="BE83" i="14"/>
  <c r="AY84" i="14"/>
  <c r="AZ84" i="14"/>
  <c r="BA84" i="14"/>
  <c r="BB84" i="14"/>
  <c r="BC84" i="14"/>
  <c r="BD84" i="14"/>
  <c r="BE84" i="14"/>
  <c r="AY85" i="14"/>
  <c r="AZ85" i="14"/>
  <c r="BA85" i="14"/>
  <c r="BB85" i="14"/>
  <c r="BC85" i="14"/>
  <c r="BD85" i="14"/>
  <c r="BE85" i="14"/>
  <c r="AY86" i="14"/>
  <c r="AZ86" i="14"/>
  <c r="BA86" i="14"/>
  <c r="BB86" i="14"/>
  <c r="BC86" i="14"/>
  <c r="BD86" i="14"/>
  <c r="BE86" i="14"/>
  <c r="AY87" i="14"/>
  <c r="AZ87" i="14"/>
  <c r="BA87" i="14"/>
  <c r="BB87" i="14"/>
  <c r="BC87" i="14"/>
  <c r="BD87" i="14"/>
  <c r="BE87" i="14"/>
  <c r="AY88" i="14"/>
  <c r="AZ88" i="14"/>
  <c r="BA88" i="14"/>
  <c r="BB88" i="14"/>
  <c r="BC88" i="14"/>
  <c r="BD88" i="14"/>
  <c r="BE88" i="14"/>
  <c r="AY89" i="14"/>
  <c r="AZ89" i="14"/>
  <c r="BA89" i="14"/>
  <c r="BB89" i="14"/>
  <c r="BC89" i="14"/>
  <c r="BD89" i="14"/>
  <c r="BE89" i="14"/>
  <c r="AY90" i="14"/>
  <c r="AZ90" i="14"/>
  <c r="BA90" i="14"/>
  <c r="BB90" i="14"/>
  <c r="BC90" i="14"/>
  <c r="BD90" i="14"/>
  <c r="BE90" i="14"/>
  <c r="AY91" i="14"/>
  <c r="AZ91" i="14"/>
  <c r="BA91" i="14"/>
  <c r="BB91" i="14"/>
  <c r="BC91" i="14"/>
  <c r="BD91" i="14"/>
  <c r="BE91" i="14"/>
  <c r="AY92" i="14"/>
  <c r="AZ92" i="14"/>
  <c r="BA92" i="14"/>
  <c r="BB92" i="14"/>
  <c r="BC92" i="14"/>
  <c r="BD92" i="14"/>
  <c r="BE92" i="14"/>
  <c r="AY93" i="14"/>
  <c r="AZ93" i="14"/>
  <c r="BA93" i="14"/>
  <c r="BB93" i="14"/>
  <c r="BC93" i="14"/>
  <c r="BD93" i="14"/>
  <c r="BE93" i="14"/>
  <c r="AY94" i="14"/>
  <c r="AZ94" i="14"/>
  <c r="BA94" i="14"/>
  <c r="BB94" i="14"/>
  <c r="BC94" i="14"/>
  <c r="BD94" i="14"/>
  <c r="BE94" i="14"/>
  <c r="AY95" i="14"/>
  <c r="AZ95" i="14"/>
  <c r="BA95" i="14"/>
  <c r="BB95" i="14"/>
  <c r="BC95" i="14"/>
  <c r="BD95" i="14"/>
  <c r="BE95" i="14"/>
  <c r="AY96" i="14"/>
  <c r="AZ96" i="14"/>
  <c r="BA96" i="14"/>
  <c r="BB96" i="14"/>
  <c r="BC96" i="14"/>
  <c r="BD96" i="14"/>
  <c r="BE96" i="14"/>
  <c r="AY97" i="14"/>
  <c r="AZ97" i="14"/>
  <c r="BA97" i="14"/>
  <c r="BB97" i="14"/>
  <c r="BC97" i="14"/>
  <c r="BD97" i="14"/>
  <c r="BE97" i="14"/>
  <c r="AY98" i="14"/>
  <c r="AZ98" i="14"/>
  <c r="BA98" i="14"/>
  <c r="BB98" i="14"/>
  <c r="BC98" i="14"/>
  <c r="BD98" i="14"/>
  <c r="BE98" i="14"/>
  <c r="AY99" i="14"/>
  <c r="AZ99" i="14"/>
  <c r="BA99" i="14"/>
  <c r="BB99" i="14"/>
  <c r="BC99" i="14"/>
  <c r="BD99" i="14"/>
  <c r="BE99" i="14"/>
  <c r="AY101" i="14"/>
  <c r="AZ101" i="14"/>
  <c r="BA101" i="14"/>
  <c r="BB101" i="14"/>
  <c r="BC101" i="14"/>
  <c r="BD101" i="14"/>
  <c r="BE101" i="14"/>
  <c r="AY102" i="14"/>
  <c r="AZ102" i="14"/>
  <c r="BA102" i="14"/>
  <c r="BB102" i="14"/>
  <c r="BC102" i="14"/>
  <c r="BD102" i="14"/>
  <c r="BE102" i="14"/>
  <c r="AY103" i="14"/>
  <c r="AZ103" i="14"/>
  <c r="BA103" i="14"/>
  <c r="BB103" i="14"/>
  <c r="BC103" i="14"/>
  <c r="BD103" i="14"/>
  <c r="BE103" i="14"/>
  <c r="AY104" i="14"/>
  <c r="AZ104" i="14"/>
  <c r="BA104" i="14"/>
  <c r="BB104" i="14"/>
  <c r="BC104" i="14"/>
  <c r="BD104" i="14"/>
  <c r="BE104" i="14"/>
  <c r="AY105" i="14"/>
  <c r="AZ105" i="14"/>
  <c r="BA105" i="14"/>
  <c r="BB105" i="14"/>
  <c r="BC105" i="14"/>
  <c r="BD105" i="14"/>
  <c r="BE105" i="14"/>
  <c r="AY106" i="14"/>
  <c r="AZ106" i="14"/>
  <c r="BA106" i="14"/>
  <c r="BB106" i="14"/>
  <c r="BC106" i="14"/>
  <c r="BD106" i="14"/>
  <c r="BE106" i="14"/>
  <c r="AY107" i="14"/>
  <c r="AZ107" i="14"/>
  <c r="BA107" i="14"/>
  <c r="BB107" i="14"/>
  <c r="BC107" i="14"/>
  <c r="BD107" i="14"/>
  <c r="BE107" i="14"/>
  <c r="AY108" i="14"/>
  <c r="AZ108" i="14"/>
  <c r="BA108" i="14"/>
  <c r="BB108" i="14"/>
  <c r="BC108" i="14"/>
  <c r="BD108" i="14"/>
  <c r="BE108" i="14"/>
  <c r="AY109" i="14"/>
  <c r="AZ109" i="14"/>
  <c r="BA109" i="14"/>
  <c r="BB109" i="14"/>
  <c r="BC109" i="14"/>
  <c r="BD109" i="14"/>
  <c r="BE109" i="14"/>
  <c r="AY110" i="14"/>
  <c r="AZ110" i="14"/>
  <c r="BA110" i="14"/>
  <c r="BB110" i="14"/>
  <c r="BC110" i="14"/>
  <c r="BD110" i="14"/>
  <c r="BE110" i="14"/>
  <c r="AY111" i="14"/>
  <c r="AZ111" i="14"/>
  <c r="BA111" i="14"/>
  <c r="BB111" i="14"/>
  <c r="BC111" i="14"/>
  <c r="BD111" i="14"/>
  <c r="BE111" i="14"/>
  <c r="AY112" i="14"/>
  <c r="AZ112" i="14"/>
  <c r="BA112" i="14"/>
  <c r="BB112" i="14"/>
  <c r="BC112" i="14"/>
  <c r="BD112" i="14"/>
  <c r="BE112" i="14"/>
  <c r="AY114" i="14"/>
  <c r="AZ114" i="14"/>
  <c r="BA114" i="14"/>
  <c r="BB114" i="14"/>
  <c r="BC114" i="14"/>
  <c r="BD114" i="14"/>
  <c r="BE114" i="14"/>
  <c r="AY115" i="14"/>
  <c r="AZ115" i="14"/>
  <c r="BA115" i="14"/>
  <c r="BB115" i="14"/>
  <c r="BC115" i="14"/>
  <c r="BD115" i="14"/>
  <c r="BE115" i="14"/>
  <c r="AY116" i="14"/>
  <c r="AZ116" i="14"/>
  <c r="BA116" i="14"/>
  <c r="BB116" i="14"/>
  <c r="BC116" i="14"/>
  <c r="BD116" i="14"/>
  <c r="BE116" i="14"/>
  <c r="AY117" i="14"/>
  <c r="AZ117" i="14"/>
  <c r="BA117" i="14"/>
  <c r="BB117" i="14"/>
  <c r="BC117" i="14"/>
  <c r="BD117" i="14"/>
  <c r="BE117" i="14"/>
  <c r="AY118" i="14"/>
  <c r="AZ118" i="14"/>
  <c r="BA118" i="14"/>
  <c r="BB118" i="14"/>
  <c r="BC118" i="14"/>
  <c r="BD118" i="14"/>
  <c r="BE118" i="14"/>
  <c r="AY119" i="14"/>
  <c r="AZ119" i="14"/>
  <c r="BA119" i="14"/>
  <c r="BB119" i="14"/>
  <c r="BC119" i="14"/>
  <c r="BD119" i="14"/>
  <c r="BE119" i="14"/>
  <c r="AY120" i="14"/>
  <c r="AZ120" i="14"/>
  <c r="BA120" i="14"/>
  <c r="BB120" i="14"/>
  <c r="BC120" i="14"/>
  <c r="BD120" i="14"/>
  <c r="BE120" i="14"/>
  <c r="AY121" i="14"/>
  <c r="AZ121" i="14"/>
  <c r="BA121" i="14"/>
  <c r="BB121" i="14"/>
  <c r="BC121" i="14"/>
  <c r="BD121" i="14"/>
  <c r="BE121" i="14"/>
  <c r="AY122" i="14"/>
  <c r="AZ122" i="14"/>
  <c r="BA122" i="14"/>
  <c r="BB122" i="14"/>
  <c r="BC122" i="14"/>
  <c r="BD122" i="14"/>
  <c r="BE122" i="14"/>
  <c r="AY124" i="14"/>
  <c r="AZ124" i="14"/>
  <c r="BA124" i="14"/>
  <c r="BB124" i="14"/>
  <c r="BC124" i="14"/>
  <c r="BD124" i="14"/>
  <c r="BE124" i="14"/>
  <c r="AY125" i="14"/>
  <c r="AZ125" i="14"/>
  <c r="BA125" i="14"/>
  <c r="BB125" i="14"/>
  <c r="BC125" i="14"/>
  <c r="BD125" i="14"/>
  <c r="BE125" i="14"/>
  <c r="AY126" i="14"/>
  <c r="AZ126" i="14"/>
  <c r="BA126" i="14"/>
  <c r="BB126" i="14"/>
  <c r="BC126" i="14"/>
  <c r="BD126" i="14"/>
  <c r="BE126" i="14"/>
  <c r="AY127" i="14"/>
  <c r="AZ127" i="14"/>
  <c r="BA127" i="14"/>
  <c r="BB127" i="14"/>
  <c r="BC127" i="14"/>
  <c r="BD127" i="14"/>
  <c r="BE127" i="14"/>
  <c r="AY128" i="14"/>
  <c r="AZ128" i="14"/>
  <c r="BA128" i="14"/>
  <c r="BB128" i="14"/>
  <c r="BC128" i="14"/>
  <c r="BD128" i="14"/>
  <c r="BE128" i="14"/>
  <c r="AY129" i="14"/>
  <c r="AZ129" i="14"/>
  <c r="BA129" i="14"/>
  <c r="BB129" i="14"/>
  <c r="BC129" i="14"/>
  <c r="BD129" i="14"/>
  <c r="BE129" i="14"/>
  <c r="AY130" i="14"/>
  <c r="AZ130" i="14"/>
  <c r="BA130" i="14"/>
  <c r="BB130" i="14"/>
  <c r="BC130" i="14"/>
  <c r="BD130" i="14"/>
  <c r="BE130" i="14"/>
  <c r="AY131" i="14"/>
  <c r="AZ131" i="14"/>
  <c r="BA131" i="14"/>
  <c r="BB131" i="14"/>
  <c r="BC131" i="14"/>
  <c r="BD131" i="14"/>
  <c r="BE131" i="14"/>
  <c r="AY132" i="14"/>
  <c r="AZ132" i="14"/>
  <c r="BA132" i="14"/>
  <c r="BB132" i="14"/>
  <c r="BC132" i="14"/>
  <c r="BD132" i="14"/>
  <c r="BE132" i="14"/>
  <c r="AY133" i="14"/>
  <c r="AZ133" i="14"/>
  <c r="BA133" i="14"/>
  <c r="BB133" i="14"/>
  <c r="BC133" i="14"/>
  <c r="BD133" i="14"/>
  <c r="BE133" i="14"/>
  <c r="AY134" i="14"/>
  <c r="AZ134" i="14"/>
  <c r="BA134" i="14"/>
  <c r="BB134" i="14"/>
  <c r="BC134" i="14"/>
  <c r="BD134" i="14"/>
  <c r="BE134" i="14"/>
  <c r="AY135" i="14"/>
  <c r="AZ135" i="14"/>
  <c r="BA135" i="14"/>
  <c r="BB135" i="14"/>
  <c r="BC135" i="14"/>
  <c r="BD135" i="14"/>
  <c r="BE135" i="14"/>
  <c r="AY136" i="14"/>
  <c r="AZ136" i="14"/>
  <c r="BA136" i="14"/>
  <c r="BB136" i="14"/>
  <c r="BC136" i="14"/>
  <c r="BD136" i="14"/>
  <c r="BE136" i="14"/>
  <c r="AY137" i="14"/>
  <c r="AZ137" i="14"/>
  <c r="BA137" i="14"/>
  <c r="BB137" i="14"/>
  <c r="BC137" i="14"/>
  <c r="BD137" i="14"/>
  <c r="BE137" i="14"/>
  <c r="AY138" i="14"/>
  <c r="AZ138" i="14"/>
  <c r="BA138" i="14"/>
  <c r="BB138" i="14"/>
  <c r="BC138" i="14"/>
  <c r="BD138" i="14"/>
  <c r="BE138" i="14"/>
  <c r="AY139" i="14"/>
  <c r="AZ139" i="14"/>
  <c r="BA139" i="14"/>
  <c r="BB139" i="14"/>
  <c r="BC139" i="14"/>
  <c r="BD139" i="14"/>
  <c r="BE139" i="14"/>
  <c r="AY140" i="14"/>
  <c r="AZ140" i="14"/>
  <c r="BA140" i="14"/>
  <c r="BB140" i="14"/>
  <c r="BC140" i="14"/>
  <c r="BD140" i="14"/>
  <c r="BE140" i="14"/>
  <c r="AY141" i="14"/>
  <c r="AZ141" i="14"/>
  <c r="BA141" i="14"/>
  <c r="BB141" i="14"/>
  <c r="BC141" i="14"/>
  <c r="BD141" i="14"/>
  <c r="BE141" i="14"/>
  <c r="AY142" i="14"/>
  <c r="AZ142" i="14"/>
  <c r="BA142" i="14"/>
  <c r="BB142" i="14"/>
  <c r="BC142" i="14"/>
  <c r="BD142" i="14"/>
  <c r="BE142" i="14"/>
  <c r="AY143" i="14"/>
  <c r="AZ143" i="14"/>
  <c r="BA143" i="14"/>
  <c r="BB143" i="14"/>
  <c r="BC143" i="14"/>
  <c r="BD143" i="14"/>
  <c r="BE143" i="14"/>
  <c r="AY144" i="14"/>
  <c r="AZ144" i="14"/>
  <c r="BA144" i="14"/>
  <c r="BB144" i="14"/>
  <c r="BC144" i="14"/>
  <c r="BD144" i="14"/>
  <c r="BE144" i="14"/>
  <c r="AY145" i="14"/>
  <c r="AZ145" i="14"/>
  <c r="BA145" i="14"/>
  <c r="BB145" i="14"/>
  <c r="BC145" i="14"/>
  <c r="BD145" i="14"/>
  <c r="BE145" i="14"/>
  <c r="AY146" i="14"/>
  <c r="AZ146" i="14"/>
  <c r="BA146" i="14"/>
  <c r="BB146" i="14"/>
  <c r="BC146" i="14"/>
  <c r="BD146" i="14"/>
  <c r="BE146" i="14"/>
  <c r="AZ79" i="14"/>
  <c r="BA79" i="14"/>
  <c r="BB79" i="14"/>
  <c r="BC79" i="14"/>
  <c r="BD79" i="14"/>
  <c r="BE79" i="14"/>
  <c r="AO80" i="14"/>
  <c r="AP80" i="14"/>
  <c r="AQ80" i="14"/>
  <c r="AR80" i="14"/>
  <c r="AS80" i="14"/>
  <c r="AT80" i="14"/>
  <c r="AU80" i="14"/>
  <c r="AO81" i="14"/>
  <c r="AP81" i="14"/>
  <c r="AQ81" i="14"/>
  <c r="AR81" i="14"/>
  <c r="AS81" i="14"/>
  <c r="AT81" i="14"/>
  <c r="AU81" i="14"/>
  <c r="AO82" i="14"/>
  <c r="AP82" i="14"/>
  <c r="AQ82" i="14"/>
  <c r="AR82" i="14"/>
  <c r="AS82" i="14"/>
  <c r="AT82" i="14"/>
  <c r="AU82" i="14"/>
  <c r="AO83" i="14"/>
  <c r="AP83" i="14"/>
  <c r="AQ83" i="14"/>
  <c r="AR83" i="14"/>
  <c r="AS83" i="14"/>
  <c r="AT83" i="14"/>
  <c r="AU83" i="14"/>
  <c r="AO84" i="14"/>
  <c r="AP84" i="14"/>
  <c r="AQ84" i="14"/>
  <c r="AR84" i="14"/>
  <c r="AS84" i="14"/>
  <c r="AT84" i="14"/>
  <c r="AU84" i="14"/>
  <c r="AO85" i="14"/>
  <c r="AP85" i="14"/>
  <c r="AQ85" i="14"/>
  <c r="AR85" i="14"/>
  <c r="AS85" i="14"/>
  <c r="AT85" i="14"/>
  <c r="AU85" i="14"/>
  <c r="AO86" i="14"/>
  <c r="AP86" i="14"/>
  <c r="AQ86" i="14"/>
  <c r="AR86" i="14"/>
  <c r="AS86" i="14"/>
  <c r="AT86" i="14"/>
  <c r="AU86" i="14"/>
  <c r="AO87" i="14"/>
  <c r="AP87" i="14"/>
  <c r="AQ87" i="14"/>
  <c r="AR87" i="14"/>
  <c r="AS87" i="14"/>
  <c r="AT87" i="14"/>
  <c r="AU87" i="14"/>
  <c r="AO88" i="14"/>
  <c r="AP88" i="14"/>
  <c r="AQ88" i="14"/>
  <c r="AR88" i="14"/>
  <c r="AS88" i="14"/>
  <c r="AT88" i="14"/>
  <c r="AU88" i="14"/>
  <c r="AO89" i="14"/>
  <c r="AP89" i="14"/>
  <c r="AQ89" i="14"/>
  <c r="AR89" i="14"/>
  <c r="AS89" i="14"/>
  <c r="AT89" i="14"/>
  <c r="AU89" i="14"/>
  <c r="AO90" i="14"/>
  <c r="AP90" i="14"/>
  <c r="AQ90" i="14"/>
  <c r="AR90" i="14"/>
  <c r="AS90" i="14"/>
  <c r="AT90" i="14"/>
  <c r="AU90" i="14"/>
  <c r="AO91" i="14"/>
  <c r="AP91" i="14"/>
  <c r="AQ91" i="14"/>
  <c r="AR91" i="14"/>
  <c r="AS91" i="14"/>
  <c r="AT91" i="14"/>
  <c r="AU91" i="14"/>
  <c r="AO92" i="14"/>
  <c r="AP92" i="14"/>
  <c r="AQ92" i="14"/>
  <c r="AR92" i="14"/>
  <c r="AS92" i="14"/>
  <c r="AT92" i="14"/>
  <c r="AU92" i="14"/>
  <c r="AO93" i="14"/>
  <c r="AP93" i="14"/>
  <c r="AQ93" i="14"/>
  <c r="AR93" i="14"/>
  <c r="AS93" i="14"/>
  <c r="AT93" i="14"/>
  <c r="AU93" i="14"/>
  <c r="AO94" i="14"/>
  <c r="AP94" i="14"/>
  <c r="AQ94" i="14"/>
  <c r="AR94" i="14"/>
  <c r="AS94" i="14"/>
  <c r="AT94" i="14"/>
  <c r="AU94" i="14"/>
  <c r="AO95" i="14"/>
  <c r="AP95" i="14"/>
  <c r="AQ95" i="14"/>
  <c r="AR95" i="14"/>
  <c r="AS95" i="14"/>
  <c r="AT95" i="14"/>
  <c r="AU95" i="14"/>
  <c r="AO96" i="14"/>
  <c r="AP96" i="14"/>
  <c r="AQ96" i="14"/>
  <c r="AR96" i="14"/>
  <c r="AS96" i="14"/>
  <c r="AT96" i="14"/>
  <c r="AU96" i="14"/>
  <c r="AO97" i="14"/>
  <c r="AP97" i="14"/>
  <c r="AQ97" i="14"/>
  <c r="AR97" i="14"/>
  <c r="AS97" i="14"/>
  <c r="AT97" i="14"/>
  <c r="AU97" i="14"/>
  <c r="AO98" i="14"/>
  <c r="AP98" i="14"/>
  <c r="AQ98" i="14"/>
  <c r="AR98" i="14"/>
  <c r="AS98" i="14"/>
  <c r="AT98" i="14"/>
  <c r="AU98" i="14"/>
  <c r="AO99" i="14"/>
  <c r="AP99" i="14"/>
  <c r="AQ99" i="14"/>
  <c r="AR99" i="14"/>
  <c r="AS99" i="14"/>
  <c r="AT99" i="14"/>
  <c r="AU99" i="14"/>
  <c r="AO101" i="14"/>
  <c r="AP101" i="14"/>
  <c r="AQ101" i="14"/>
  <c r="AR101" i="14"/>
  <c r="AS101" i="14"/>
  <c r="AT101" i="14"/>
  <c r="AU101" i="14"/>
  <c r="AO102" i="14"/>
  <c r="AP102" i="14"/>
  <c r="AQ102" i="14"/>
  <c r="AR102" i="14"/>
  <c r="AS102" i="14"/>
  <c r="AT102" i="14"/>
  <c r="AU102" i="14"/>
  <c r="AO103" i="14"/>
  <c r="AP103" i="14"/>
  <c r="AQ103" i="14"/>
  <c r="AR103" i="14"/>
  <c r="AS103" i="14"/>
  <c r="AT103" i="14"/>
  <c r="AU103" i="14"/>
  <c r="AO104" i="14"/>
  <c r="AP104" i="14"/>
  <c r="AQ104" i="14"/>
  <c r="AR104" i="14"/>
  <c r="AS104" i="14"/>
  <c r="AT104" i="14"/>
  <c r="AU104" i="14"/>
  <c r="AO105" i="14"/>
  <c r="AP105" i="14"/>
  <c r="AQ105" i="14"/>
  <c r="AR105" i="14"/>
  <c r="AS105" i="14"/>
  <c r="AT105" i="14"/>
  <c r="AU105" i="14"/>
  <c r="AO106" i="14"/>
  <c r="AP106" i="14"/>
  <c r="AQ106" i="14"/>
  <c r="AR106" i="14"/>
  <c r="AS106" i="14"/>
  <c r="AT106" i="14"/>
  <c r="AU106" i="14"/>
  <c r="AO107" i="14"/>
  <c r="AP107" i="14"/>
  <c r="AQ107" i="14"/>
  <c r="AR107" i="14"/>
  <c r="AS107" i="14"/>
  <c r="AT107" i="14"/>
  <c r="AU107" i="14"/>
  <c r="AO108" i="14"/>
  <c r="AP108" i="14"/>
  <c r="AQ108" i="14"/>
  <c r="AR108" i="14"/>
  <c r="AS108" i="14"/>
  <c r="AT108" i="14"/>
  <c r="AU108" i="14"/>
  <c r="AO109" i="14"/>
  <c r="AP109" i="14"/>
  <c r="AQ109" i="14"/>
  <c r="AR109" i="14"/>
  <c r="AS109" i="14"/>
  <c r="AT109" i="14"/>
  <c r="AU109" i="14"/>
  <c r="AO110" i="14"/>
  <c r="AP110" i="14"/>
  <c r="AQ110" i="14"/>
  <c r="AR110" i="14"/>
  <c r="AS110" i="14"/>
  <c r="AT110" i="14"/>
  <c r="AU110" i="14"/>
  <c r="AO111" i="14"/>
  <c r="AP111" i="14"/>
  <c r="AQ111" i="14"/>
  <c r="AR111" i="14"/>
  <c r="AS111" i="14"/>
  <c r="AT111" i="14"/>
  <c r="AU111" i="14"/>
  <c r="AO112" i="14"/>
  <c r="AP112" i="14"/>
  <c r="AQ112" i="14"/>
  <c r="AR112" i="14"/>
  <c r="AS112" i="14"/>
  <c r="AT112" i="14"/>
  <c r="AU112" i="14"/>
  <c r="AO114" i="14"/>
  <c r="AP114" i="14"/>
  <c r="AQ114" i="14"/>
  <c r="AR114" i="14"/>
  <c r="AS114" i="14"/>
  <c r="AT114" i="14"/>
  <c r="AU114" i="14"/>
  <c r="AO115" i="14"/>
  <c r="AP115" i="14"/>
  <c r="AQ115" i="14"/>
  <c r="AR115" i="14"/>
  <c r="AS115" i="14"/>
  <c r="AT115" i="14"/>
  <c r="AU115" i="14"/>
  <c r="AO116" i="14"/>
  <c r="AP116" i="14"/>
  <c r="AQ116" i="14"/>
  <c r="AR116" i="14"/>
  <c r="AS116" i="14"/>
  <c r="AT116" i="14"/>
  <c r="AU116" i="14"/>
  <c r="AO117" i="14"/>
  <c r="AP117" i="14"/>
  <c r="AQ117" i="14"/>
  <c r="AR117" i="14"/>
  <c r="AS117" i="14"/>
  <c r="AT117" i="14"/>
  <c r="AU117" i="14"/>
  <c r="AO118" i="14"/>
  <c r="AP118" i="14"/>
  <c r="AQ118" i="14"/>
  <c r="AR118" i="14"/>
  <c r="AS118" i="14"/>
  <c r="AT118" i="14"/>
  <c r="AU118" i="14"/>
  <c r="AO119" i="14"/>
  <c r="AP119" i="14"/>
  <c r="AQ119" i="14"/>
  <c r="AR119" i="14"/>
  <c r="AS119" i="14"/>
  <c r="AT119" i="14"/>
  <c r="AU119" i="14"/>
  <c r="AO120" i="14"/>
  <c r="AP120" i="14"/>
  <c r="AQ120" i="14"/>
  <c r="AR120" i="14"/>
  <c r="AS120" i="14"/>
  <c r="AT120" i="14"/>
  <c r="AU120" i="14"/>
  <c r="AO121" i="14"/>
  <c r="AP121" i="14"/>
  <c r="AQ121" i="14"/>
  <c r="AR121" i="14"/>
  <c r="AS121" i="14"/>
  <c r="AT121" i="14"/>
  <c r="AU121" i="14"/>
  <c r="AO122" i="14"/>
  <c r="AP122" i="14"/>
  <c r="AQ122" i="14"/>
  <c r="AR122" i="14"/>
  <c r="AS122" i="14"/>
  <c r="AT122" i="14"/>
  <c r="AU122" i="14"/>
  <c r="AO124" i="14"/>
  <c r="AP124" i="14"/>
  <c r="AQ124" i="14"/>
  <c r="AR124" i="14"/>
  <c r="AS124" i="14"/>
  <c r="AT124" i="14"/>
  <c r="AU124" i="14"/>
  <c r="AO125" i="14"/>
  <c r="AP125" i="14"/>
  <c r="AQ125" i="14"/>
  <c r="AR125" i="14"/>
  <c r="AS125" i="14"/>
  <c r="AT125" i="14"/>
  <c r="AU125" i="14"/>
  <c r="AO126" i="14"/>
  <c r="AP126" i="14"/>
  <c r="AQ126" i="14"/>
  <c r="AR126" i="14"/>
  <c r="AS126" i="14"/>
  <c r="AT126" i="14"/>
  <c r="AU126" i="14"/>
  <c r="AO127" i="14"/>
  <c r="AP127" i="14"/>
  <c r="AQ127" i="14"/>
  <c r="AR127" i="14"/>
  <c r="AS127" i="14"/>
  <c r="AT127" i="14"/>
  <c r="AU127" i="14"/>
  <c r="AO128" i="14"/>
  <c r="AP128" i="14"/>
  <c r="AQ128" i="14"/>
  <c r="AR128" i="14"/>
  <c r="AS128" i="14"/>
  <c r="AT128" i="14"/>
  <c r="AU128" i="14"/>
  <c r="AO129" i="14"/>
  <c r="AP129" i="14"/>
  <c r="AQ129" i="14"/>
  <c r="AR129" i="14"/>
  <c r="AS129" i="14"/>
  <c r="AT129" i="14"/>
  <c r="AU129" i="14"/>
  <c r="AO130" i="14"/>
  <c r="AP130" i="14"/>
  <c r="AQ130" i="14"/>
  <c r="AR130" i="14"/>
  <c r="AS130" i="14"/>
  <c r="AT130" i="14"/>
  <c r="AU130" i="14"/>
  <c r="AO131" i="14"/>
  <c r="AP131" i="14"/>
  <c r="AQ131" i="14"/>
  <c r="AR131" i="14"/>
  <c r="AS131" i="14"/>
  <c r="AT131" i="14"/>
  <c r="AU131" i="14"/>
  <c r="AO132" i="14"/>
  <c r="AP132" i="14"/>
  <c r="AQ132" i="14"/>
  <c r="AR132" i="14"/>
  <c r="AS132" i="14"/>
  <c r="AT132" i="14"/>
  <c r="AU132" i="14"/>
  <c r="AO133" i="14"/>
  <c r="AP133" i="14"/>
  <c r="AQ133" i="14"/>
  <c r="AR133" i="14"/>
  <c r="AS133" i="14"/>
  <c r="AT133" i="14"/>
  <c r="AU133" i="14"/>
  <c r="AO134" i="14"/>
  <c r="AP134" i="14"/>
  <c r="AQ134" i="14"/>
  <c r="AR134" i="14"/>
  <c r="AS134" i="14"/>
  <c r="AT134" i="14"/>
  <c r="AU134" i="14"/>
  <c r="AO135" i="14"/>
  <c r="AP135" i="14"/>
  <c r="AQ135" i="14"/>
  <c r="AR135" i="14"/>
  <c r="AS135" i="14"/>
  <c r="AT135" i="14"/>
  <c r="AU135" i="14"/>
  <c r="AO136" i="14"/>
  <c r="AP136" i="14"/>
  <c r="AQ136" i="14"/>
  <c r="AR136" i="14"/>
  <c r="AS136" i="14"/>
  <c r="AT136" i="14"/>
  <c r="AU136" i="14"/>
  <c r="AO137" i="14"/>
  <c r="AP137" i="14"/>
  <c r="AQ137" i="14"/>
  <c r="AR137" i="14"/>
  <c r="AS137" i="14"/>
  <c r="AT137" i="14"/>
  <c r="AU137" i="14"/>
  <c r="AO138" i="14"/>
  <c r="AP138" i="14"/>
  <c r="AQ138" i="14"/>
  <c r="AR138" i="14"/>
  <c r="AS138" i="14"/>
  <c r="AT138" i="14"/>
  <c r="AU138" i="14"/>
  <c r="AO139" i="14"/>
  <c r="AP139" i="14"/>
  <c r="AQ139" i="14"/>
  <c r="AR139" i="14"/>
  <c r="AS139" i="14"/>
  <c r="AT139" i="14"/>
  <c r="AU139" i="14"/>
  <c r="AO140" i="14"/>
  <c r="AP140" i="14"/>
  <c r="AQ140" i="14"/>
  <c r="AR140" i="14"/>
  <c r="AS140" i="14"/>
  <c r="AT140" i="14"/>
  <c r="AU140" i="14"/>
  <c r="AO141" i="14"/>
  <c r="AP141" i="14"/>
  <c r="AQ141" i="14"/>
  <c r="AR141" i="14"/>
  <c r="AS141" i="14"/>
  <c r="AT141" i="14"/>
  <c r="AU141" i="14"/>
  <c r="AO142" i="14"/>
  <c r="AP142" i="14"/>
  <c r="AQ142" i="14"/>
  <c r="AR142" i="14"/>
  <c r="AS142" i="14"/>
  <c r="AT142" i="14"/>
  <c r="AU142" i="14"/>
  <c r="AO143" i="14"/>
  <c r="AP143" i="14"/>
  <c r="AQ143" i="14"/>
  <c r="AR143" i="14"/>
  <c r="AS143" i="14"/>
  <c r="AT143" i="14"/>
  <c r="AU143" i="14"/>
  <c r="AO144" i="14"/>
  <c r="AP144" i="14"/>
  <c r="AQ144" i="14"/>
  <c r="AR144" i="14"/>
  <c r="AS144" i="14"/>
  <c r="AT144" i="14"/>
  <c r="AU144" i="14"/>
  <c r="AO145" i="14"/>
  <c r="AP145" i="14"/>
  <c r="AQ145" i="14"/>
  <c r="AR145" i="14"/>
  <c r="AS145" i="14"/>
  <c r="AT145" i="14"/>
  <c r="AU145" i="14"/>
  <c r="AO146" i="14"/>
  <c r="AP146" i="14"/>
  <c r="AQ146" i="14"/>
  <c r="AR146" i="14"/>
  <c r="AS146" i="14"/>
  <c r="AT146" i="14"/>
  <c r="AU146" i="14"/>
  <c r="AP79" i="14"/>
  <c r="AQ79" i="14"/>
  <c r="AR79" i="14"/>
  <c r="AS79" i="14"/>
  <c r="AT79" i="14"/>
  <c r="AU79" i="14"/>
  <c r="AE80" i="14"/>
  <c r="AF80" i="14"/>
  <c r="AG80" i="14"/>
  <c r="AH80" i="14"/>
  <c r="AI80" i="14"/>
  <c r="AJ80" i="14"/>
  <c r="AK80" i="14"/>
  <c r="AE81" i="14"/>
  <c r="AF81" i="14"/>
  <c r="AG81" i="14"/>
  <c r="AH81" i="14"/>
  <c r="AI81" i="14"/>
  <c r="AJ81" i="14"/>
  <c r="AK81" i="14"/>
  <c r="AE82" i="14"/>
  <c r="AF82" i="14"/>
  <c r="AG82" i="14"/>
  <c r="AH82" i="14"/>
  <c r="AI82" i="14"/>
  <c r="AJ82" i="14"/>
  <c r="AK82" i="14"/>
  <c r="AE83" i="14"/>
  <c r="AF83" i="14"/>
  <c r="AG83" i="14"/>
  <c r="AH83" i="14"/>
  <c r="AI83" i="14"/>
  <c r="AJ83" i="14"/>
  <c r="AK83" i="14"/>
  <c r="AE84" i="14"/>
  <c r="AF84" i="14"/>
  <c r="AG84" i="14"/>
  <c r="AH84" i="14"/>
  <c r="AI84" i="14"/>
  <c r="AJ84" i="14"/>
  <c r="AK84" i="14"/>
  <c r="AE85" i="14"/>
  <c r="AF85" i="14"/>
  <c r="AG85" i="14"/>
  <c r="AH85" i="14"/>
  <c r="AI85" i="14"/>
  <c r="AJ85" i="14"/>
  <c r="AK85" i="14"/>
  <c r="AE86" i="14"/>
  <c r="AF86" i="14"/>
  <c r="AG86" i="14"/>
  <c r="AH86" i="14"/>
  <c r="AI86" i="14"/>
  <c r="AJ86" i="14"/>
  <c r="AK86" i="14"/>
  <c r="AE87" i="14"/>
  <c r="AF87" i="14"/>
  <c r="AG87" i="14"/>
  <c r="AH87" i="14"/>
  <c r="AI87" i="14"/>
  <c r="AJ87" i="14"/>
  <c r="AK87" i="14"/>
  <c r="AE88" i="14"/>
  <c r="AF88" i="14"/>
  <c r="AG88" i="14"/>
  <c r="AH88" i="14"/>
  <c r="AI88" i="14"/>
  <c r="AJ88" i="14"/>
  <c r="AK88" i="14"/>
  <c r="AE89" i="14"/>
  <c r="AF89" i="14"/>
  <c r="AG89" i="14"/>
  <c r="AH89" i="14"/>
  <c r="AI89" i="14"/>
  <c r="AJ89" i="14"/>
  <c r="AK89" i="14"/>
  <c r="AE90" i="14"/>
  <c r="AF90" i="14"/>
  <c r="AG90" i="14"/>
  <c r="AH90" i="14"/>
  <c r="AI90" i="14"/>
  <c r="AJ90" i="14"/>
  <c r="AK90" i="14"/>
  <c r="AE91" i="14"/>
  <c r="AF91" i="14"/>
  <c r="AG91" i="14"/>
  <c r="AH91" i="14"/>
  <c r="AI91" i="14"/>
  <c r="AJ91" i="14"/>
  <c r="AK91" i="14"/>
  <c r="AE92" i="14"/>
  <c r="AF92" i="14"/>
  <c r="AG92" i="14"/>
  <c r="AH92" i="14"/>
  <c r="AI92" i="14"/>
  <c r="AJ92" i="14"/>
  <c r="AK92" i="14"/>
  <c r="AE93" i="14"/>
  <c r="AF93" i="14"/>
  <c r="AG93" i="14"/>
  <c r="AH93" i="14"/>
  <c r="AI93" i="14"/>
  <c r="AJ93" i="14"/>
  <c r="AK93" i="14"/>
  <c r="AE94" i="14"/>
  <c r="AF94" i="14"/>
  <c r="AG94" i="14"/>
  <c r="AH94" i="14"/>
  <c r="AI94" i="14"/>
  <c r="AJ94" i="14"/>
  <c r="AK94" i="14"/>
  <c r="AE95" i="14"/>
  <c r="AF95" i="14"/>
  <c r="AG95" i="14"/>
  <c r="AH95" i="14"/>
  <c r="AI95" i="14"/>
  <c r="AJ95" i="14"/>
  <c r="AK95" i="14"/>
  <c r="AE96" i="14"/>
  <c r="AF96" i="14"/>
  <c r="AG96" i="14"/>
  <c r="AH96" i="14"/>
  <c r="AI96" i="14"/>
  <c r="AJ96" i="14"/>
  <c r="AK96" i="14"/>
  <c r="AE97" i="14"/>
  <c r="AF97" i="14"/>
  <c r="AG97" i="14"/>
  <c r="AH97" i="14"/>
  <c r="AI97" i="14"/>
  <c r="AJ97" i="14"/>
  <c r="AK97" i="14"/>
  <c r="AE98" i="14"/>
  <c r="AF98" i="14"/>
  <c r="AG98" i="14"/>
  <c r="AH98" i="14"/>
  <c r="AI98" i="14"/>
  <c r="AJ98" i="14"/>
  <c r="AK98" i="14"/>
  <c r="AE99" i="14"/>
  <c r="AF99" i="14"/>
  <c r="AG99" i="14"/>
  <c r="AH99" i="14"/>
  <c r="AI99" i="14"/>
  <c r="AJ99" i="14"/>
  <c r="AK99" i="14"/>
  <c r="AE101" i="14"/>
  <c r="AF101" i="14"/>
  <c r="AG101" i="14"/>
  <c r="AH101" i="14"/>
  <c r="AI101" i="14"/>
  <c r="AJ101" i="14"/>
  <c r="AK101" i="14"/>
  <c r="AE102" i="14"/>
  <c r="AF102" i="14"/>
  <c r="AG102" i="14"/>
  <c r="AH102" i="14"/>
  <c r="AI102" i="14"/>
  <c r="AJ102" i="14"/>
  <c r="AK102" i="14"/>
  <c r="AE103" i="14"/>
  <c r="AF103" i="14"/>
  <c r="AG103" i="14"/>
  <c r="AH103" i="14"/>
  <c r="AI103" i="14"/>
  <c r="AJ103" i="14"/>
  <c r="AK103" i="14"/>
  <c r="AE104" i="14"/>
  <c r="AF104" i="14"/>
  <c r="AG104" i="14"/>
  <c r="AH104" i="14"/>
  <c r="AI104" i="14"/>
  <c r="AJ104" i="14"/>
  <c r="AK104" i="14"/>
  <c r="AE105" i="14"/>
  <c r="AF105" i="14"/>
  <c r="AG105" i="14"/>
  <c r="AH105" i="14"/>
  <c r="AI105" i="14"/>
  <c r="AJ105" i="14"/>
  <c r="AK105" i="14"/>
  <c r="AE106" i="14"/>
  <c r="AF106" i="14"/>
  <c r="AG106" i="14"/>
  <c r="AH106" i="14"/>
  <c r="AI106" i="14"/>
  <c r="AJ106" i="14"/>
  <c r="AK106" i="14"/>
  <c r="AE107" i="14"/>
  <c r="AF107" i="14"/>
  <c r="AG107" i="14"/>
  <c r="AH107" i="14"/>
  <c r="AI107" i="14"/>
  <c r="AJ107" i="14"/>
  <c r="AK107" i="14"/>
  <c r="AE108" i="14"/>
  <c r="AF108" i="14"/>
  <c r="AG108" i="14"/>
  <c r="AH108" i="14"/>
  <c r="AI108" i="14"/>
  <c r="AJ108" i="14"/>
  <c r="AK108" i="14"/>
  <c r="AE109" i="14"/>
  <c r="AF109" i="14"/>
  <c r="AG109" i="14"/>
  <c r="AH109" i="14"/>
  <c r="AI109" i="14"/>
  <c r="AJ109" i="14"/>
  <c r="AK109" i="14"/>
  <c r="AE110" i="14"/>
  <c r="AF110" i="14"/>
  <c r="AG110" i="14"/>
  <c r="AH110" i="14"/>
  <c r="AI110" i="14"/>
  <c r="AJ110" i="14"/>
  <c r="AK110" i="14"/>
  <c r="AE111" i="14"/>
  <c r="AF111" i="14"/>
  <c r="AG111" i="14"/>
  <c r="AH111" i="14"/>
  <c r="AI111" i="14"/>
  <c r="AJ111" i="14"/>
  <c r="AK111" i="14"/>
  <c r="AE112" i="14"/>
  <c r="AF112" i="14"/>
  <c r="AG112" i="14"/>
  <c r="AH112" i="14"/>
  <c r="AI112" i="14"/>
  <c r="AJ112" i="14"/>
  <c r="AK112" i="14"/>
  <c r="AE114" i="14"/>
  <c r="AF114" i="14"/>
  <c r="AG114" i="14"/>
  <c r="AH114" i="14"/>
  <c r="AI114" i="14"/>
  <c r="AJ114" i="14"/>
  <c r="AK114" i="14"/>
  <c r="AE115" i="14"/>
  <c r="AF115" i="14"/>
  <c r="AG115" i="14"/>
  <c r="AH115" i="14"/>
  <c r="AI115" i="14"/>
  <c r="AJ115" i="14"/>
  <c r="AK115" i="14"/>
  <c r="AE116" i="14"/>
  <c r="AF116" i="14"/>
  <c r="AG116" i="14"/>
  <c r="AH116" i="14"/>
  <c r="AI116" i="14"/>
  <c r="AJ116" i="14"/>
  <c r="AK116" i="14"/>
  <c r="AE117" i="14"/>
  <c r="AF117" i="14"/>
  <c r="AG117" i="14"/>
  <c r="AH117" i="14"/>
  <c r="AI117" i="14"/>
  <c r="AJ117" i="14"/>
  <c r="AK117" i="14"/>
  <c r="AE118" i="14"/>
  <c r="AF118" i="14"/>
  <c r="AG118" i="14"/>
  <c r="AH118" i="14"/>
  <c r="AI118" i="14"/>
  <c r="AJ118" i="14"/>
  <c r="AK118" i="14"/>
  <c r="AE119" i="14"/>
  <c r="AF119" i="14"/>
  <c r="AG119" i="14"/>
  <c r="AH119" i="14"/>
  <c r="AI119" i="14"/>
  <c r="AJ119" i="14"/>
  <c r="AK119" i="14"/>
  <c r="AE120" i="14"/>
  <c r="AF120" i="14"/>
  <c r="AG120" i="14"/>
  <c r="AH120" i="14"/>
  <c r="AI120" i="14"/>
  <c r="AJ120" i="14"/>
  <c r="AK120" i="14"/>
  <c r="AE121" i="14"/>
  <c r="AF121" i="14"/>
  <c r="AG121" i="14"/>
  <c r="AH121" i="14"/>
  <c r="AI121" i="14"/>
  <c r="AJ121" i="14"/>
  <c r="AK121" i="14"/>
  <c r="AE122" i="14"/>
  <c r="AF122" i="14"/>
  <c r="AG122" i="14"/>
  <c r="AH122" i="14"/>
  <c r="AI122" i="14"/>
  <c r="AJ122" i="14"/>
  <c r="AK122" i="14"/>
  <c r="AE124" i="14"/>
  <c r="AF124" i="14"/>
  <c r="AG124" i="14"/>
  <c r="AH124" i="14"/>
  <c r="AI124" i="14"/>
  <c r="AJ124" i="14"/>
  <c r="AK124" i="14"/>
  <c r="AE125" i="14"/>
  <c r="AF125" i="14"/>
  <c r="AG125" i="14"/>
  <c r="AH125" i="14"/>
  <c r="AI125" i="14"/>
  <c r="AJ125" i="14"/>
  <c r="AK125" i="14"/>
  <c r="AE126" i="14"/>
  <c r="AF126" i="14"/>
  <c r="AG126" i="14"/>
  <c r="AH126" i="14"/>
  <c r="AI126" i="14"/>
  <c r="AJ126" i="14"/>
  <c r="AK126" i="14"/>
  <c r="AE127" i="14"/>
  <c r="AF127" i="14"/>
  <c r="AG127" i="14"/>
  <c r="AH127" i="14"/>
  <c r="AI127" i="14"/>
  <c r="AJ127" i="14"/>
  <c r="AK127" i="14"/>
  <c r="AE128" i="14"/>
  <c r="AF128" i="14"/>
  <c r="AG128" i="14"/>
  <c r="AH128" i="14"/>
  <c r="AI128" i="14"/>
  <c r="AJ128" i="14"/>
  <c r="AK128" i="14"/>
  <c r="AE129" i="14"/>
  <c r="AF129" i="14"/>
  <c r="AG129" i="14"/>
  <c r="AH129" i="14"/>
  <c r="AI129" i="14"/>
  <c r="AJ129" i="14"/>
  <c r="AK129" i="14"/>
  <c r="AE130" i="14"/>
  <c r="AF130" i="14"/>
  <c r="AG130" i="14"/>
  <c r="AH130" i="14"/>
  <c r="AI130" i="14"/>
  <c r="AJ130" i="14"/>
  <c r="AK130" i="14"/>
  <c r="AE131" i="14"/>
  <c r="AF131" i="14"/>
  <c r="AG131" i="14"/>
  <c r="AH131" i="14"/>
  <c r="AI131" i="14"/>
  <c r="AJ131" i="14"/>
  <c r="AK131" i="14"/>
  <c r="AE132" i="14"/>
  <c r="AF132" i="14"/>
  <c r="AG132" i="14"/>
  <c r="AH132" i="14"/>
  <c r="AI132" i="14"/>
  <c r="AJ132" i="14"/>
  <c r="AK132" i="14"/>
  <c r="AE133" i="14"/>
  <c r="AF133" i="14"/>
  <c r="AG133" i="14"/>
  <c r="AH133" i="14"/>
  <c r="AI133" i="14"/>
  <c r="AJ133" i="14"/>
  <c r="AK133" i="14"/>
  <c r="AE134" i="14"/>
  <c r="AF134" i="14"/>
  <c r="AG134" i="14"/>
  <c r="AH134" i="14"/>
  <c r="AI134" i="14"/>
  <c r="AJ134" i="14"/>
  <c r="AK134" i="14"/>
  <c r="AE135" i="14"/>
  <c r="AF135" i="14"/>
  <c r="AG135" i="14"/>
  <c r="AH135" i="14"/>
  <c r="AI135" i="14"/>
  <c r="AJ135" i="14"/>
  <c r="AK135" i="14"/>
  <c r="AE136" i="14"/>
  <c r="AF136" i="14"/>
  <c r="AG136" i="14"/>
  <c r="AH136" i="14"/>
  <c r="AI136" i="14"/>
  <c r="AJ136" i="14"/>
  <c r="AK136" i="14"/>
  <c r="AE137" i="14"/>
  <c r="AF137" i="14"/>
  <c r="AG137" i="14"/>
  <c r="AH137" i="14"/>
  <c r="AI137" i="14"/>
  <c r="AJ137" i="14"/>
  <c r="AK137" i="14"/>
  <c r="AE138" i="14"/>
  <c r="AF138" i="14"/>
  <c r="AG138" i="14"/>
  <c r="AH138" i="14"/>
  <c r="AI138" i="14"/>
  <c r="AJ138" i="14"/>
  <c r="AK138" i="14"/>
  <c r="AE139" i="14"/>
  <c r="AF139" i="14"/>
  <c r="AG139" i="14"/>
  <c r="AH139" i="14"/>
  <c r="AI139" i="14"/>
  <c r="AJ139" i="14"/>
  <c r="AK139" i="14"/>
  <c r="AE140" i="14"/>
  <c r="AF140" i="14"/>
  <c r="AG140" i="14"/>
  <c r="AH140" i="14"/>
  <c r="AI140" i="14"/>
  <c r="AJ140" i="14"/>
  <c r="AK140" i="14"/>
  <c r="AE141" i="14"/>
  <c r="AF141" i="14"/>
  <c r="AG141" i="14"/>
  <c r="AH141" i="14"/>
  <c r="AI141" i="14"/>
  <c r="AJ141" i="14"/>
  <c r="AK141" i="14"/>
  <c r="AE142" i="14"/>
  <c r="AF142" i="14"/>
  <c r="AG142" i="14"/>
  <c r="AH142" i="14"/>
  <c r="AI142" i="14"/>
  <c r="AJ142" i="14"/>
  <c r="AK142" i="14"/>
  <c r="AE143" i="14"/>
  <c r="AF143" i="14"/>
  <c r="AG143" i="14"/>
  <c r="AH143" i="14"/>
  <c r="AI143" i="14"/>
  <c r="AJ143" i="14"/>
  <c r="AK143" i="14"/>
  <c r="AE144" i="14"/>
  <c r="AF144" i="14"/>
  <c r="AG144" i="14"/>
  <c r="AH144" i="14"/>
  <c r="AI144" i="14"/>
  <c r="AJ144" i="14"/>
  <c r="AK144" i="14"/>
  <c r="AE145" i="14"/>
  <c r="AF145" i="14"/>
  <c r="AG145" i="14"/>
  <c r="AH145" i="14"/>
  <c r="AI145" i="14"/>
  <c r="AJ145" i="14"/>
  <c r="AK145" i="14"/>
  <c r="AE146" i="14"/>
  <c r="AF146" i="14"/>
  <c r="AG146" i="14"/>
  <c r="AH146" i="14"/>
  <c r="AI146" i="14"/>
  <c r="AJ146" i="14"/>
  <c r="AK146" i="14"/>
  <c r="AF79" i="14"/>
  <c r="AG79" i="14"/>
  <c r="AH79" i="14"/>
  <c r="AI79" i="14"/>
  <c r="AJ79" i="14"/>
  <c r="AK79" i="14"/>
  <c r="U80" i="14"/>
  <c r="V80" i="14"/>
  <c r="W80" i="14"/>
  <c r="X80" i="14"/>
  <c r="Y80" i="14"/>
  <c r="Z80" i="14"/>
  <c r="AA80" i="14"/>
  <c r="U81" i="14"/>
  <c r="V81" i="14"/>
  <c r="W81" i="14"/>
  <c r="X81" i="14"/>
  <c r="Y81" i="14"/>
  <c r="Z81" i="14"/>
  <c r="AA81" i="14"/>
  <c r="U82" i="14"/>
  <c r="V82" i="14"/>
  <c r="W82" i="14"/>
  <c r="X82" i="14"/>
  <c r="Y82" i="14"/>
  <c r="Z82" i="14"/>
  <c r="AA82" i="14"/>
  <c r="U83" i="14"/>
  <c r="V83" i="14"/>
  <c r="W83" i="14"/>
  <c r="X83" i="14"/>
  <c r="Y83" i="14"/>
  <c r="Z83" i="14"/>
  <c r="AA83" i="14"/>
  <c r="U84" i="14"/>
  <c r="V84" i="14"/>
  <c r="W84" i="14"/>
  <c r="X84" i="14"/>
  <c r="Y84" i="14"/>
  <c r="Z84" i="14"/>
  <c r="AA84" i="14"/>
  <c r="U85" i="14"/>
  <c r="V85" i="14"/>
  <c r="W85" i="14"/>
  <c r="X85" i="14"/>
  <c r="Y85" i="14"/>
  <c r="Z85" i="14"/>
  <c r="AA85" i="14"/>
  <c r="U86" i="14"/>
  <c r="V86" i="14"/>
  <c r="W86" i="14"/>
  <c r="X86" i="14"/>
  <c r="Y86" i="14"/>
  <c r="Z86" i="14"/>
  <c r="AA86" i="14"/>
  <c r="U87" i="14"/>
  <c r="V87" i="14"/>
  <c r="W87" i="14"/>
  <c r="X87" i="14"/>
  <c r="Y87" i="14"/>
  <c r="Z87" i="14"/>
  <c r="AA87" i="14"/>
  <c r="U88" i="14"/>
  <c r="V88" i="14"/>
  <c r="W88" i="14"/>
  <c r="X88" i="14"/>
  <c r="Y88" i="14"/>
  <c r="Z88" i="14"/>
  <c r="AA88" i="14"/>
  <c r="U89" i="14"/>
  <c r="V89" i="14"/>
  <c r="W89" i="14"/>
  <c r="X89" i="14"/>
  <c r="Y89" i="14"/>
  <c r="Z89" i="14"/>
  <c r="AA89" i="14"/>
  <c r="U90" i="14"/>
  <c r="V90" i="14"/>
  <c r="W90" i="14"/>
  <c r="X90" i="14"/>
  <c r="Y90" i="14"/>
  <c r="Z90" i="14"/>
  <c r="AA90" i="14"/>
  <c r="U91" i="14"/>
  <c r="V91" i="14"/>
  <c r="W91" i="14"/>
  <c r="X91" i="14"/>
  <c r="Y91" i="14"/>
  <c r="Z91" i="14"/>
  <c r="AA91" i="14"/>
  <c r="U92" i="14"/>
  <c r="V92" i="14"/>
  <c r="W92" i="14"/>
  <c r="X92" i="14"/>
  <c r="Y92" i="14"/>
  <c r="Z92" i="14"/>
  <c r="AA92" i="14"/>
  <c r="U93" i="14"/>
  <c r="V93" i="14"/>
  <c r="W93" i="14"/>
  <c r="X93" i="14"/>
  <c r="Y93" i="14"/>
  <c r="Z93" i="14"/>
  <c r="AA93" i="14"/>
  <c r="U94" i="14"/>
  <c r="V94" i="14"/>
  <c r="W94" i="14"/>
  <c r="X94" i="14"/>
  <c r="Y94" i="14"/>
  <c r="Z94" i="14"/>
  <c r="AA94" i="14"/>
  <c r="U95" i="14"/>
  <c r="V95" i="14"/>
  <c r="W95" i="14"/>
  <c r="X95" i="14"/>
  <c r="Y95" i="14"/>
  <c r="Z95" i="14"/>
  <c r="AA95" i="14"/>
  <c r="U96" i="14"/>
  <c r="V96" i="14"/>
  <c r="W96" i="14"/>
  <c r="X96" i="14"/>
  <c r="Y96" i="14"/>
  <c r="Z96" i="14"/>
  <c r="AA96" i="14"/>
  <c r="U97" i="14"/>
  <c r="V97" i="14"/>
  <c r="W97" i="14"/>
  <c r="X97" i="14"/>
  <c r="Y97" i="14"/>
  <c r="Z97" i="14"/>
  <c r="AA97" i="14"/>
  <c r="U98" i="14"/>
  <c r="V98" i="14"/>
  <c r="W98" i="14"/>
  <c r="X98" i="14"/>
  <c r="Y98" i="14"/>
  <c r="Z98" i="14"/>
  <c r="AA98" i="14"/>
  <c r="U99" i="14"/>
  <c r="V99" i="14"/>
  <c r="W99" i="14"/>
  <c r="X99" i="14"/>
  <c r="Y99" i="14"/>
  <c r="Z99" i="14"/>
  <c r="AA99" i="14"/>
  <c r="U101" i="14"/>
  <c r="V101" i="14"/>
  <c r="W101" i="14"/>
  <c r="X101" i="14"/>
  <c r="Y101" i="14"/>
  <c r="Z101" i="14"/>
  <c r="AA101" i="14"/>
  <c r="U102" i="14"/>
  <c r="V102" i="14"/>
  <c r="W102" i="14"/>
  <c r="X102" i="14"/>
  <c r="Y102" i="14"/>
  <c r="Z102" i="14"/>
  <c r="AA102" i="14"/>
  <c r="U103" i="14"/>
  <c r="V103" i="14"/>
  <c r="W103" i="14"/>
  <c r="X103" i="14"/>
  <c r="Y103" i="14"/>
  <c r="Z103" i="14"/>
  <c r="AA103" i="14"/>
  <c r="U104" i="14"/>
  <c r="V104" i="14"/>
  <c r="W104" i="14"/>
  <c r="X104" i="14"/>
  <c r="Y104" i="14"/>
  <c r="Z104" i="14"/>
  <c r="AA104" i="14"/>
  <c r="U105" i="14"/>
  <c r="V105" i="14"/>
  <c r="W105" i="14"/>
  <c r="X105" i="14"/>
  <c r="Y105" i="14"/>
  <c r="Z105" i="14"/>
  <c r="AA105" i="14"/>
  <c r="U106" i="14"/>
  <c r="V106" i="14"/>
  <c r="W106" i="14"/>
  <c r="X106" i="14"/>
  <c r="Y106" i="14"/>
  <c r="Z106" i="14"/>
  <c r="AA106" i="14"/>
  <c r="U107" i="14"/>
  <c r="V107" i="14"/>
  <c r="W107" i="14"/>
  <c r="X107" i="14"/>
  <c r="Y107" i="14"/>
  <c r="Z107" i="14"/>
  <c r="AA107" i="14"/>
  <c r="U108" i="14"/>
  <c r="V108" i="14"/>
  <c r="W108" i="14"/>
  <c r="X108" i="14"/>
  <c r="Y108" i="14"/>
  <c r="Z108" i="14"/>
  <c r="AA108" i="14"/>
  <c r="U109" i="14"/>
  <c r="V109" i="14"/>
  <c r="W109" i="14"/>
  <c r="X109" i="14"/>
  <c r="Y109" i="14"/>
  <c r="Z109" i="14"/>
  <c r="AA109" i="14"/>
  <c r="U110" i="14"/>
  <c r="V110" i="14"/>
  <c r="W110" i="14"/>
  <c r="X110" i="14"/>
  <c r="Y110" i="14"/>
  <c r="Z110" i="14"/>
  <c r="AA110" i="14"/>
  <c r="U111" i="14"/>
  <c r="V111" i="14"/>
  <c r="W111" i="14"/>
  <c r="X111" i="14"/>
  <c r="Y111" i="14"/>
  <c r="Z111" i="14"/>
  <c r="AA111" i="14"/>
  <c r="U112" i="14"/>
  <c r="V112" i="14"/>
  <c r="W112" i="14"/>
  <c r="Y112" i="14"/>
  <c r="Z112" i="14"/>
  <c r="AA112" i="14"/>
  <c r="U114" i="14"/>
  <c r="V114" i="14"/>
  <c r="W114" i="14"/>
  <c r="X114" i="14"/>
  <c r="Y114" i="14"/>
  <c r="Z114" i="14"/>
  <c r="AA114" i="14"/>
  <c r="U115" i="14"/>
  <c r="V115" i="14"/>
  <c r="W115" i="14"/>
  <c r="X115" i="14"/>
  <c r="Y115" i="14"/>
  <c r="Z115" i="14"/>
  <c r="AA115" i="14"/>
  <c r="U116" i="14"/>
  <c r="V116" i="14"/>
  <c r="W116" i="14"/>
  <c r="X116" i="14"/>
  <c r="Y116" i="14"/>
  <c r="Z116" i="14"/>
  <c r="AA116" i="14"/>
  <c r="U117" i="14"/>
  <c r="V117" i="14"/>
  <c r="W117" i="14"/>
  <c r="X117" i="14"/>
  <c r="Y117" i="14"/>
  <c r="Z117" i="14"/>
  <c r="AA117" i="14"/>
  <c r="U118" i="14"/>
  <c r="V118" i="14"/>
  <c r="W118" i="14"/>
  <c r="X118" i="14"/>
  <c r="Y118" i="14"/>
  <c r="Z118" i="14"/>
  <c r="AA118" i="14"/>
  <c r="U119" i="14"/>
  <c r="V119" i="14"/>
  <c r="W119" i="14"/>
  <c r="X119" i="14"/>
  <c r="Y119" i="14"/>
  <c r="Z119" i="14"/>
  <c r="AA119" i="14"/>
  <c r="U120" i="14"/>
  <c r="V120" i="14"/>
  <c r="W120" i="14"/>
  <c r="X120" i="14"/>
  <c r="Y120" i="14"/>
  <c r="Z120" i="14"/>
  <c r="AA120" i="14"/>
  <c r="U121" i="14"/>
  <c r="V121" i="14"/>
  <c r="W121" i="14"/>
  <c r="X121" i="14"/>
  <c r="Y121" i="14"/>
  <c r="Z121" i="14"/>
  <c r="AA121" i="14"/>
  <c r="U122" i="14"/>
  <c r="V122" i="14"/>
  <c r="W122" i="14"/>
  <c r="X122" i="14"/>
  <c r="Y122" i="14"/>
  <c r="Z122" i="14"/>
  <c r="AA122" i="14"/>
  <c r="U124" i="14"/>
  <c r="V124" i="14"/>
  <c r="W124" i="14"/>
  <c r="X124" i="14"/>
  <c r="Y124" i="14"/>
  <c r="Z124" i="14"/>
  <c r="AA124" i="14"/>
  <c r="U125" i="14"/>
  <c r="V125" i="14"/>
  <c r="W125" i="14"/>
  <c r="X125" i="14"/>
  <c r="Y125" i="14"/>
  <c r="Z125" i="14"/>
  <c r="AA125" i="14"/>
  <c r="U126" i="14"/>
  <c r="V126" i="14"/>
  <c r="W126" i="14"/>
  <c r="X126" i="14"/>
  <c r="Y126" i="14"/>
  <c r="Z126" i="14"/>
  <c r="AA126" i="14"/>
  <c r="U127" i="14"/>
  <c r="V127" i="14"/>
  <c r="W127" i="14"/>
  <c r="X127" i="14"/>
  <c r="Y127" i="14"/>
  <c r="Z127" i="14"/>
  <c r="AA127" i="14"/>
  <c r="U128" i="14"/>
  <c r="V128" i="14"/>
  <c r="W128" i="14"/>
  <c r="X128" i="14"/>
  <c r="Y128" i="14"/>
  <c r="Z128" i="14"/>
  <c r="AA128" i="14"/>
  <c r="U129" i="14"/>
  <c r="V129" i="14"/>
  <c r="W129" i="14"/>
  <c r="X129" i="14"/>
  <c r="Y129" i="14"/>
  <c r="Z129" i="14"/>
  <c r="AA129" i="14"/>
  <c r="U130" i="14"/>
  <c r="V130" i="14"/>
  <c r="W130" i="14"/>
  <c r="X130" i="14"/>
  <c r="Y130" i="14"/>
  <c r="Z130" i="14"/>
  <c r="AA130" i="14"/>
  <c r="U131" i="14"/>
  <c r="V131" i="14"/>
  <c r="W131" i="14"/>
  <c r="X131" i="14"/>
  <c r="Y131" i="14"/>
  <c r="Z131" i="14"/>
  <c r="AA131" i="14"/>
  <c r="U132" i="14"/>
  <c r="V132" i="14"/>
  <c r="W132" i="14"/>
  <c r="X132" i="14"/>
  <c r="Y132" i="14"/>
  <c r="Z132" i="14"/>
  <c r="AA132" i="14"/>
  <c r="U133" i="14"/>
  <c r="V133" i="14"/>
  <c r="W133" i="14"/>
  <c r="X133" i="14"/>
  <c r="Y133" i="14"/>
  <c r="Z133" i="14"/>
  <c r="AA133" i="14"/>
  <c r="U134" i="14"/>
  <c r="V134" i="14"/>
  <c r="W134" i="14"/>
  <c r="X134" i="14"/>
  <c r="Y134" i="14"/>
  <c r="Z134" i="14"/>
  <c r="AA134" i="14"/>
  <c r="U135" i="14"/>
  <c r="V135" i="14"/>
  <c r="W135" i="14"/>
  <c r="X135" i="14"/>
  <c r="Y135" i="14"/>
  <c r="Z135" i="14"/>
  <c r="AA135" i="14"/>
  <c r="U136" i="14"/>
  <c r="V136" i="14"/>
  <c r="W136" i="14"/>
  <c r="X136" i="14"/>
  <c r="Y136" i="14"/>
  <c r="Z136" i="14"/>
  <c r="AA136" i="14"/>
  <c r="U137" i="14"/>
  <c r="V137" i="14"/>
  <c r="W137" i="14"/>
  <c r="X137" i="14"/>
  <c r="Y137" i="14"/>
  <c r="Z137" i="14"/>
  <c r="AA137" i="14"/>
  <c r="U138" i="14"/>
  <c r="V138" i="14"/>
  <c r="W138" i="14"/>
  <c r="X138" i="14"/>
  <c r="Y138" i="14"/>
  <c r="Z138" i="14"/>
  <c r="AA138" i="14"/>
  <c r="U139" i="14"/>
  <c r="V139" i="14"/>
  <c r="W139" i="14"/>
  <c r="X139" i="14"/>
  <c r="Y139" i="14"/>
  <c r="Z139" i="14"/>
  <c r="AA139" i="14"/>
  <c r="U140" i="14"/>
  <c r="V140" i="14"/>
  <c r="W140" i="14"/>
  <c r="X140" i="14"/>
  <c r="Y140" i="14"/>
  <c r="Z140" i="14"/>
  <c r="AA140" i="14"/>
  <c r="U141" i="14"/>
  <c r="V141" i="14"/>
  <c r="W141" i="14"/>
  <c r="X141" i="14"/>
  <c r="Y141" i="14"/>
  <c r="Z141" i="14"/>
  <c r="AA141" i="14"/>
  <c r="U142" i="14"/>
  <c r="V142" i="14"/>
  <c r="W142" i="14"/>
  <c r="X142" i="14"/>
  <c r="Y142" i="14"/>
  <c r="Z142" i="14"/>
  <c r="AA142" i="14"/>
  <c r="U143" i="14"/>
  <c r="V143" i="14"/>
  <c r="W143" i="14"/>
  <c r="X143" i="14"/>
  <c r="Y143" i="14"/>
  <c r="Z143" i="14"/>
  <c r="AA143" i="14"/>
  <c r="U144" i="14"/>
  <c r="V144" i="14"/>
  <c r="W144" i="14"/>
  <c r="X144" i="14"/>
  <c r="Y144" i="14"/>
  <c r="Z144" i="14"/>
  <c r="AA144" i="14"/>
  <c r="U145" i="14"/>
  <c r="V145" i="14"/>
  <c r="W145" i="14"/>
  <c r="X145" i="14"/>
  <c r="Y145" i="14"/>
  <c r="Z145" i="14"/>
  <c r="AA145" i="14"/>
  <c r="U146" i="14"/>
  <c r="V146" i="14"/>
  <c r="W146" i="14"/>
  <c r="X146" i="14"/>
  <c r="Y146" i="14"/>
  <c r="Z146" i="14"/>
  <c r="AA146" i="14"/>
  <c r="V79" i="14"/>
  <c r="W79" i="14"/>
  <c r="X79" i="14"/>
  <c r="Y79" i="14"/>
  <c r="Z79" i="14"/>
  <c r="AA79" i="14"/>
  <c r="U79" i="14"/>
  <c r="B32" i="9" l="1"/>
  <c r="G40" i="9" l="1"/>
  <c r="G39" i="9"/>
  <c r="D36" i="9"/>
  <c r="E35" i="9"/>
  <c r="A35" i="9"/>
  <c r="H40" i="9"/>
  <c r="I32" i="3" l="1"/>
  <c r="R2" i="3" l="1"/>
  <c r="I2" i="3"/>
  <c r="I33" i="3"/>
  <c r="I31" i="3"/>
  <c r="I30" i="3"/>
  <c r="I29" i="3"/>
  <c r="I28" i="3"/>
  <c r="I27" i="3"/>
  <c r="Q143" i="14"/>
  <c r="P143" i="14"/>
  <c r="O143" i="14"/>
  <c r="N143" i="14"/>
  <c r="M143" i="14"/>
  <c r="L143" i="14"/>
  <c r="K143" i="14"/>
  <c r="Q142" i="14"/>
  <c r="P142" i="14"/>
  <c r="O142" i="14"/>
  <c r="N142" i="14"/>
  <c r="M142" i="14"/>
  <c r="L142" i="14"/>
  <c r="K142" i="14"/>
  <c r="Q141" i="14"/>
  <c r="P141" i="14"/>
  <c r="O141" i="14"/>
  <c r="N141" i="14"/>
  <c r="M141" i="14"/>
  <c r="L141" i="14"/>
  <c r="K141" i="14"/>
  <c r="Q139" i="14"/>
  <c r="P139" i="14"/>
  <c r="O139" i="14"/>
  <c r="N139" i="14"/>
  <c r="M139" i="14"/>
  <c r="L139" i="14"/>
  <c r="K139" i="14"/>
  <c r="Q138" i="14"/>
  <c r="P138" i="14"/>
  <c r="O138" i="14"/>
  <c r="N138" i="14"/>
  <c r="M138" i="14"/>
  <c r="L138" i="14"/>
  <c r="K138" i="14"/>
  <c r="Q137" i="14"/>
  <c r="P137" i="14"/>
  <c r="O137" i="14"/>
  <c r="N137" i="14"/>
  <c r="M137" i="14"/>
  <c r="L137" i="14"/>
  <c r="K137" i="14"/>
  <c r="Q136" i="14"/>
  <c r="P136" i="14"/>
  <c r="O136" i="14"/>
  <c r="N136" i="14"/>
  <c r="M136" i="14"/>
  <c r="L136" i="14"/>
  <c r="K136" i="14"/>
  <c r="Q135" i="14"/>
  <c r="P135" i="14"/>
  <c r="O135" i="14"/>
  <c r="N135" i="14"/>
  <c r="M135" i="14"/>
  <c r="L135" i="14"/>
  <c r="K135" i="14"/>
  <c r="Q134" i="14"/>
  <c r="P134" i="14"/>
  <c r="Q133" i="14"/>
  <c r="P133" i="14"/>
  <c r="Q132" i="14"/>
  <c r="P132" i="14"/>
  <c r="Q131" i="14"/>
  <c r="P131" i="14"/>
  <c r="L131" i="14"/>
  <c r="K131" i="14"/>
  <c r="Q130" i="14"/>
  <c r="P130" i="14"/>
  <c r="O130" i="14"/>
  <c r="Q128" i="14"/>
  <c r="P128" i="14"/>
  <c r="O128" i="14"/>
  <c r="N128" i="14"/>
  <c r="M128" i="14"/>
  <c r="L128" i="14"/>
  <c r="K128" i="14"/>
  <c r="Q127" i="14"/>
  <c r="P127" i="14"/>
  <c r="O127" i="14"/>
  <c r="N127" i="14"/>
  <c r="M127" i="14"/>
  <c r="L127" i="14"/>
  <c r="K127" i="14"/>
  <c r="Q126" i="14"/>
  <c r="P126" i="14"/>
  <c r="O126" i="14"/>
  <c r="N126" i="14"/>
  <c r="M126" i="14"/>
  <c r="L126" i="14"/>
  <c r="K126" i="14"/>
  <c r="Q125" i="14"/>
  <c r="P125" i="14"/>
  <c r="O125" i="14"/>
  <c r="N125" i="14"/>
  <c r="M125" i="14"/>
  <c r="L125" i="14"/>
  <c r="K125" i="14"/>
  <c r="Q124" i="14"/>
  <c r="P124" i="14"/>
  <c r="O124" i="14"/>
  <c r="N124" i="14"/>
  <c r="M124" i="14"/>
  <c r="L124" i="14"/>
  <c r="K124" i="14"/>
  <c r="Q122" i="14"/>
  <c r="P122" i="14"/>
  <c r="O122" i="14"/>
  <c r="N122" i="14"/>
  <c r="M122" i="14"/>
  <c r="L122" i="14"/>
  <c r="K122" i="14"/>
  <c r="Q121" i="14"/>
  <c r="P121" i="14"/>
  <c r="O121" i="14"/>
  <c r="N121" i="14"/>
  <c r="M121" i="14"/>
  <c r="L121" i="14"/>
  <c r="K121" i="14"/>
  <c r="Q120" i="14"/>
  <c r="P120" i="14"/>
  <c r="O120" i="14"/>
  <c r="N120" i="14"/>
  <c r="M120" i="14"/>
  <c r="L120" i="14"/>
  <c r="K120" i="14"/>
  <c r="Q119" i="14"/>
  <c r="P119" i="14"/>
  <c r="O119" i="14"/>
  <c r="N119" i="14"/>
  <c r="M119" i="14"/>
  <c r="L119" i="14"/>
  <c r="K119" i="14"/>
  <c r="Q118" i="14"/>
  <c r="P118" i="14"/>
  <c r="O118" i="14"/>
  <c r="N118" i="14"/>
  <c r="M118" i="14"/>
  <c r="L118" i="14"/>
  <c r="K118" i="14"/>
  <c r="Q117" i="14"/>
  <c r="P117" i="14"/>
  <c r="O117" i="14"/>
  <c r="N117" i="14"/>
  <c r="M117" i="14"/>
  <c r="L117" i="14"/>
  <c r="K117" i="14"/>
  <c r="Q116" i="14"/>
  <c r="P116" i="14"/>
  <c r="O116" i="14"/>
  <c r="N116" i="14"/>
  <c r="M116" i="14"/>
  <c r="L116" i="14"/>
  <c r="K116" i="14"/>
  <c r="Q115" i="14"/>
  <c r="P115" i="14"/>
  <c r="O115" i="14"/>
  <c r="N115" i="14"/>
  <c r="M115" i="14"/>
  <c r="L115" i="14"/>
  <c r="K115" i="14"/>
  <c r="Q114" i="14"/>
  <c r="P114" i="14"/>
  <c r="O114" i="14"/>
  <c r="N114" i="14"/>
  <c r="M114" i="14"/>
  <c r="L114" i="14"/>
  <c r="K114" i="14"/>
  <c r="Q112" i="14"/>
  <c r="P112" i="14"/>
  <c r="O112" i="14"/>
  <c r="N112" i="14"/>
  <c r="M112" i="14"/>
  <c r="L112" i="14"/>
  <c r="K112" i="14"/>
  <c r="Q111" i="14"/>
  <c r="P111" i="14"/>
  <c r="O111" i="14"/>
  <c r="N111" i="14"/>
  <c r="M111" i="14"/>
  <c r="L111" i="14"/>
  <c r="K111" i="14"/>
  <c r="Q110" i="14"/>
  <c r="P110" i="14"/>
  <c r="O110" i="14"/>
  <c r="N110" i="14"/>
  <c r="M110" i="14"/>
  <c r="L110" i="14"/>
  <c r="K110" i="14"/>
  <c r="Q109" i="14"/>
  <c r="P109" i="14"/>
  <c r="O109" i="14"/>
  <c r="N109" i="14"/>
  <c r="M109" i="14"/>
  <c r="L109" i="14"/>
  <c r="K109" i="14"/>
  <c r="Q108" i="14"/>
  <c r="P108" i="14"/>
  <c r="O108" i="14"/>
  <c r="N108" i="14"/>
  <c r="M108" i="14"/>
  <c r="L108" i="14"/>
  <c r="K108" i="14"/>
  <c r="Q107" i="14"/>
  <c r="P107" i="14"/>
  <c r="O107" i="14"/>
  <c r="N107" i="14"/>
  <c r="M107" i="14"/>
  <c r="L107" i="14"/>
  <c r="K107" i="14"/>
  <c r="Q105" i="14"/>
  <c r="P105" i="14"/>
  <c r="O105" i="14"/>
  <c r="N105" i="14"/>
  <c r="M105" i="14"/>
  <c r="L105" i="14"/>
  <c r="K105" i="14"/>
  <c r="Q104" i="14"/>
  <c r="P104" i="14"/>
  <c r="O104" i="14"/>
  <c r="N104" i="14"/>
  <c r="M104" i="14"/>
  <c r="L104" i="14"/>
  <c r="K104" i="14"/>
  <c r="Q103" i="14"/>
  <c r="P103" i="14"/>
  <c r="O103" i="14"/>
  <c r="N103" i="14"/>
  <c r="M103" i="14"/>
  <c r="L103" i="14"/>
  <c r="K103" i="14"/>
  <c r="Q102" i="14"/>
  <c r="P102" i="14"/>
  <c r="O102" i="14"/>
  <c r="N102" i="14"/>
  <c r="M102" i="14"/>
  <c r="L102" i="14"/>
  <c r="K102" i="14"/>
  <c r="Q101" i="14"/>
  <c r="P101" i="14"/>
  <c r="O101" i="14"/>
  <c r="N101" i="14"/>
  <c r="M101" i="14"/>
  <c r="L101" i="14"/>
  <c r="K101" i="14"/>
  <c r="Q99" i="14"/>
  <c r="P99" i="14"/>
  <c r="O99" i="14"/>
  <c r="N99" i="14"/>
  <c r="M99" i="14"/>
  <c r="L99" i="14"/>
  <c r="K99" i="14"/>
  <c r="Q98" i="14"/>
  <c r="P98" i="14"/>
  <c r="O98" i="14"/>
  <c r="N98" i="14"/>
  <c r="M98" i="14"/>
  <c r="L98" i="14"/>
  <c r="K98" i="14"/>
  <c r="Q97" i="14"/>
  <c r="P97" i="14"/>
  <c r="O97" i="14"/>
  <c r="N97" i="14"/>
  <c r="M97" i="14"/>
  <c r="L97" i="14"/>
  <c r="K97" i="14"/>
  <c r="Q96" i="14"/>
  <c r="P96" i="14"/>
  <c r="O96" i="14"/>
  <c r="N96" i="14"/>
  <c r="M96" i="14"/>
  <c r="L96" i="14"/>
  <c r="K96" i="14"/>
  <c r="Q95" i="14"/>
  <c r="P95" i="14"/>
  <c r="O95" i="14"/>
  <c r="N95" i="14"/>
  <c r="M95" i="14"/>
  <c r="L95" i="14"/>
  <c r="K95" i="14"/>
  <c r="Q93" i="14"/>
  <c r="P93" i="14"/>
  <c r="O93" i="14"/>
  <c r="N93" i="14"/>
  <c r="M93" i="14"/>
  <c r="L93" i="14"/>
  <c r="K93" i="14"/>
  <c r="Q92" i="14"/>
  <c r="P92" i="14"/>
  <c r="O92" i="14"/>
  <c r="N92" i="14"/>
  <c r="M92" i="14"/>
  <c r="L92" i="14"/>
  <c r="K92" i="14"/>
  <c r="Q91" i="14"/>
  <c r="P91" i="14"/>
  <c r="O91" i="14"/>
  <c r="N91" i="14"/>
  <c r="M91" i="14"/>
  <c r="L91" i="14"/>
  <c r="K91" i="14"/>
  <c r="Q90" i="14"/>
  <c r="P90" i="14"/>
  <c r="O90" i="14"/>
  <c r="N90" i="14"/>
  <c r="M90" i="14"/>
  <c r="L90" i="14"/>
  <c r="K90" i="14"/>
  <c r="Q89" i="14"/>
  <c r="P89" i="14"/>
  <c r="O89" i="14"/>
  <c r="N89" i="14"/>
  <c r="M89" i="14"/>
  <c r="L89" i="14"/>
  <c r="K89" i="14"/>
  <c r="Q87" i="14"/>
  <c r="P87" i="14"/>
  <c r="O87" i="14"/>
  <c r="N87" i="14"/>
  <c r="M87" i="14"/>
  <c r="L87" i="14"/>
  <c r="K87" i="14"/>
  <c r="Q86" i="14"/>
  <c r="P86" i="14"/>
  <c r="O86" i="14"/>
  <c r="N86" i="14"/>
  <c r="M86" i="14"/>
  <c r="L86" i="14"/>
  <c r="K86" i="14"/>
  <c r="Q85" i="14"/>
  <c r="P85" i="14"/>
  <c r="O85" i="14"/>
  <c r="N85" i="14"/>
  <c r="M85" i="14"/>
  <c r="L85" i="14"/>
  <c r="K85" i="14"/>
  <c r="Q84" i="14"/>
  <c r="P84" i="14"/>
  <c r="O84" i="14"/>
  <c r="N84" i="14"/>
  <c r="M84" i="14"/>
  <c r="L84" i="14"/>
  <c r="K84" i="14"/>
  <c r="Q83" i="14"/>
  <c r="P83" i="14"/>
  <c r="O83" i="14"/>
  <c r="N83" i="14"/>
  <c r="M83" i="14"/>
  <c r="L83" i="14"/>
  <c r="K83" i="14"/>
  <c r="Q82" i="14"/>
  <c r="P82" i="14"/>
  <c r="O82" i="14"/>
  <c r="N82" i="14"/>
  <c r="M82" i="14"/>
  <c r="L82" i="14"/>
  <c r="K82" i="14"/>
  <c r="Q81" i="14"/>
  <c r="P81" i="14"/>
  <c r="O81" i="14"/>
  <c r="N81" i="14"/>
  <c r="M81" i="14"/>
  <c r="L81" i="14"/>
  <c r="K81" i="14"/>
  <c r="Q80" i="14"/>
  <c r="P80" i="14"/>
  <c r="O80" i="14"/>
  <c r="N80" i="14"/>
  <c r="M80" i="14"/>
  <c r="L80" i="14"/>
  <c r="K80" i="14"/>
  <c r="BI79" i="14"/>
  <c r="AY79" i="14"/>
  <c r="AO79" i="14"/>
  <c r="AE79" i="14"/>
  <c r="Q79" i="14"/>
  <c r="P79" i="14"/>
  <c r="O79" i="14"/>
  <c r="N79" i="14"/>
  <c r="M79" i="14"/>
  <c r="L79" i="14"/>
  <c r="K79" i="14"/>
  <c r="BO78" i="14"/>
  <c r="BN78" i="14"/>
  <c r="BM78" i="14"/>
  <c r="BL78" i="14"/>
  <c r="BK78" i="14"/>
  <c r="BJ78" i="14"/>
  <c r="BI78" i="14"/>
  <c r="BE78" i="14"/>
  <c r="BD78" i="14"/>
  <c r="BC78" i="14"/>
  <c r="BB78" i="14"/>
  <c r="BA78" i="14"/>
  <c r="AZ78" i="14"/>
  <c r="AY78" i="14"/>
  <c r="AU78" i="14"/>
  <c r="AT78" i="14"/>
  <c r="AS78" i="14"/>
  <c r="AR78" i="14"/>
  <c r="AQ78" i="14"/>
  <c r="AP78" i="14"/>
  <c r="AO78" i="14"/>
  <c r="AK78" i="14"/>
  <c r="AJ78" i="14"/>
  <c r="AI78" i="14"/>
  <c r="AH78" i="14"/>
  <c r="AG78" i="14"/>
  <c r="AF78" i="14"/>
  <c r="AE78" i="14"/>
  <c r="AA78" i="14"/>
  <c r="Z78" i="14"/>
  <c r="Y78" i="14"/>
  <c r="X78" i="14"/>
  <c r="W78" i="14"/>
  <c r="V78" i="14"/>
  <c r="U78" i="14"/>
  <c r="Q78" i="14"/>
  <c r="P78" i="14"/>
  <c r="O78" i="14"/>
  <c r="N78" i="14"/>
  <c r="M78" i="14"/>
  <c r="L78" i="14"/>
  <c r="K78" i="14"/>
  <c r="BP71" i="14"/>
  <c r="BF71" i="14"/>
  <c r="AV71" i="14"/>
  <c r="AL71" i="14"/>
  <c r="BP65" i="14"/>
  <c r="BF65" i="14"/>
  <c r="AV65" i="14"/>
  <c r="AL65" i="14"/>
  <c r="BP60" i="14"/>
  <c r="BF60" i="14"/>
  <c r="AV60" i="14"/>
  <c r="AL60" i="14"/>
  <c r="R60" i="14"/>
  <c r="BP54" i="14"/>
  <c r="BF54" i="14"/>
  <c r="AV54" i="14"/>
  <c r="AL54" i="14"/>
  <c r="R54" i="14"/>
  <c r="BP48" i="14"/>
  <c r="BF48" i="14"/>
  <c r="AV48" i="14"/>
  <c r="AL48" i="14"/>
  <c r="BP43" i="14"/>
  <c r="BF43" i="14"/>
  <c r="AV43" i="14"/>
  <c r="AL43" i="14"/>
  <c r="R43" i="14"/>
  <c r="BP37" i="14"/>
  <c r="BF37" i="14"/>
  <c r="AV37" i="14"/>
  <c r="AL37" i="14"/>
  <c r="R37" i="14"/>
  <c r="BP31" i="14"/>
  <c r="BF31" i="14"/>
  <c r="AV31" i="14"/>
  <c r="AL31" i="14"/>
  <c r="R30" i="14"/>
  <c r="BP19" i="14"/>
  <c r="BF19" i="14"/>
  <c r="AV19" i="14"/>
  <c r="AL19" i="14"/>
  <c r="R19" i="14"/>
  <c r="R12" i="14"/>
  <c r="R7" i="14"/>
  <c r="N4" i="14"/>
  <c r="J4" i="14"/>
  <c r="D12" i="21" l="1"/>
  <c r="D40" i="21" s="1"/>
  <c r="D12" i="22"/>
  <c r="D52" i="22" s="1"/>
  <c r="D11" i="15"/>
  <c r="A6" i="15" s="1"/>
  <c r="D11" i="9"/>
  <c r="A6" i="9" s="1"/>
  <c r="D11" i="19"/>
  <c r="D12" i="15"/>
  <c r="D46" i="15" s="1"/>
  <c r="D12" i="9"/>
  <c r="D12" i="19"/>
  <c r="D52" i="19" s="1"/>
  <c r="B118" i="4"/>
  <c r="B89" i="4"/>
  <c r="AE77" i="14"/>
  <c r="AH4" i="14" s="1"/>
  <c r="BF2" i="14"/>
  <c r="AB2" i="14"/>
  <c r="BP2" i="14"/>
  <c r="AV2" i="14"/>
  <c r="R2" i="14"/>
  <c r="AD77" i="14"/>
  <c r="AE76" i="14" s="1"/>
  <c r="AD4" i="14" s="1"/>
  <c r="AY77" i="14"/>
  <c r="BB4" i="14" s="1"/>
  <c r="AX77" i="14"/>
  <c r="AY76" i="14" s="1"/>
  <c r="AX4" i="14" s="1"/>
  <c r="K77" i="14"/>
  <c r="BI77" i="14"/>
  <c r="BL4" i="14" s="1"/>
  <c r="BH77" i="14"/>
  <c r="BI76" i="14" s="1"/>
  <c r="BH4" i="14" s="1"/>
  <c r="AO77" i="14"/>
  <c r="AR4" i="14" s="1"/>
  <c r="AN77" i="14"/>
  <c r="AO76" i="14" s="1"/>
  <c r="AN4" i="14" s="1"/>
  <c r="D51" i="19" l="1"/>
  <c r="A38" i="19"/>
  <c r="A78" i="19" s="1"/>
  <c r="A6" i="19"/>
  <c r="A46" i="19"/>
  <c r="I35" i="3"/>
  <c r="AB5" i="14"/>
  <c r="N14" i="21" s="1"/>
  <c r="D45" i="15"/>
  <c r="A32" i="15"/>
  <c r="A66" i="15" s="1"/>
  <c r="A40" i="15"/>
  <c r="P14" i="15" l="1"/>
  <c r="N14" i="9"/>
  <c r="K130" i="14"/>
  <c r="L130" i="14"/>
  <c r="M130" i="14" l="1"/>
  <c r="N130" i="14"/>
  <c r="M131" i="14" l="1"/>
  <c r="N131" i="14" l="1"/>
  <c r="O131" i="14" l="1"/>
  <c r="K132" i="14" l="1"/>
  <c r="L132" i="14" l="1"/>
  <c r="M132" i="14" l="1"/>
  <c r="N132" i="14" l="1"/>
  <c r="O132" i="14" l="1"/>
  <c r="K133" i="14" l="1"/>
  <c r="L133" i="14" l="1"/>
  <c r="M133" i="14" l="1"/>
  <c r="N133" i="14" l="1"/>
  <c r="O133" i="14" l="1"/>
  <c r="E49" i="9"/>
  <c r="E50" i="9"/>
  <c r="E51" i="9"/>
  <c r="E52" i="9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2" i="3"/>
  <c r="C2" i="3"/>
  <c r="B21" i="13" l="1"/>
  <c r="B21" i="17"/>
  <c r="B21" i="5"/>
  <c r="B17" i="5"/>
  <c r="B17" i="13"/>
  <c r="B17" i="17"/>
  <c r="B15" i="13"/>
  <c r="B15" i="5"/>
  <c r="B15" i="17"/>
  <c r="B13" i="13"/>
  <c r="B13" i="5"/>
  <c r="B13" i="17"/>
  <c r="B11" i="13"/>
  <c r="B11" i="5"/>
  <c r="B11" i="17"/>
  <c r="B9" i="17"/>
  <c r="B9" i="13"/>
  <c r="B9" i="5"/>
  <c r="B19" i="13"/>
  <c r="B19" i="5"/>
  <c r="B19" i="17"/>
  <c r="B8" i="17"/>
  <c r="B8" i="13"/>
  <c r="B8" i="5"/>
  <c r="B22" i="13"/>
  <c r="B22" i="5"/>
  <c r="B22" i="17"/>
  <c r="B20" i="17"/>
  <c r="B20" i="13"/>
  <c r="B20" i="5"/>
  <c r="B18" i="13"/>
  <c r="B18" i="5"/>
  <c r="B18" i="17"/>
  <c r="B16" i="13"/>
  <c r="B16" i="5"/>
  <c r="B16" i="17"/>
  <c r="B14" i="13"/>
  <c r="B14" i="5"/>
  <c r="B14" i="17"/>
  <c r="B12" i="13"/>
  <c r="B12" i="5"/>
  <c r="B12" i="17"/>
  <c r="B10" i="13"/>
  <c r="B10" i="5"/>
  <c r="B10" i="17"/>
  <c r="C11" i="7"/>
  <c r="K134" i="14"/>
  <c r="L134" i="14" l="1"/>
  <c r="U77" i="14"/>
  <c r="X4" i="14" s="1"/>
  <c r="T77" i="14"/>
  <c r="O63" i="13"/>
  <c r="B4" i="13"/>
  <c r="B3" i="13"/>
  <c r="I25" i="3" l="1"/>
  <c r="O4" i="17" s="1"/>
  <c r="M134" i="14"/>
  <c r="U76" i="14"/>
  <c r="T4" i="14" s="1"/>
  <c r="P24" i="9"/>
  <c r="P23" i="9"/>
  <c r="P22" i="9"/>
  <c r="S18" i="9"/>
  <c r="S17" i="9"/>
  <c r="S16" i="9"/>
  <c r="S15" i="9"/>
  <c r="P18" i="9"/>
  <c r="I23" i="3" l="1"/>
  <c r="N134" i="14"/>
  <c r="H11" i="21" l="1"/>
  <c r="H39" i="21" s="1"/>
  <c r="J11" i="22"/>
  <c r="J51" i="22" s="1"/>
  <c r="J11" i="15"/>
  <c r="J45" i="15" s="1"/>
  <c r="H11" i="9"/>
  <c r="H39" i="9" s="1"/>
  <c r="J11" i="19"/>
  <c r="J51" i="19" s="1"/>
  <c r="O3" i="17"/>
  <c r="O134" i="14"/>
  <c r="J77" i="14" s="1"/>
  <c r="K76" i="14" s="1"/>
  <c r="S2" i="4"/>
  <c r="L3" i="6"/>
  <c r="I7" i="6" s="1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B12" i="7" l="1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17" i="3"/>
  <c r="B26" i="7" s="1"/>
  <c r="B18" i="3"/>
  <c r="B27" i="7" s="1"/>
  <c r="B19" i="3"/>
  <c r="B28" i="7" s="1"/>
  <c r="B20" i="3"/>
  <c r="B29" i="7" s="1"/>
  <c r="B21" i="3"/>
  <c r="B30" i="7" s="1"/>
  <c r="B22" i="3"/>
  <c r="B31" i="7" s="1"/>
  <c r="B23" i="3"/>
  <c r="B32" i="7" s="1"/>
  <c r="B24" i="3"/>
  <c r="B33" i="7" s="1"/>
  <c r="B25" i="3"/>
  <c r="B34" i="7" s="1"/>
  <c r="B26" i="3"/>
  <c r="B35" i="7" s="1"/>
  <c r="B27" i="3"/>
  <c r="B36" i="7" s="1"/>
  <c r="B28" i="3"/>
  <c r="B37" i="7" s="1"/>
  <c r="B29" i="3"/>
  <c r="B38" i="7" s="1"/>
  <c r="B30" i="3"/>
  <c r="B39" i="7" s="1"/>
  <c r="B31" i="3"/>
  <c r="B40" i="7" s="1"/>
  <c r="B32" i="3"/>
  <c r="B41" i="7" s="1"/>
  <c r="B33" i="3"/>
  <c r="B42" i="7" s="1"/>
  <c r="B34" i="3"/>
  <c r="B43" i="7" s="1"/>
  <c r="B35" i="3"/>
  <c r="B44" i="7" s="1"/>
  <c r="B36" i="3"/>
  <c r="B45" i="7" s="1"/>
  <c r="B37" i="3"/>
  <c r="B46" i="7" s="1"/>
  <c r="B38" i="3"/>
  <c r="B47" i="7" s="1"/>
  <c r="B39" i="3"/>
  <c r="B48" i="7" s="1"/>
  <c r="B40" i="3"/>
  <c r="B49" i="7" s="1"/>
  <c r="B41" i="3"/>
  <c r="B50" i="7" s="1"/>
  <c r="B42" i="3"/>
  <c r="B51" i="7" s="1"/>
  <c r="B43" i="3"/>
  <c r="B52" i="7" s="1"/>
  <c r="B44" i="3"/>
  <c r="B53" i="7" s="1"/>
  <c r="B45" i="3"/>
  <c r="B54" i="7" s="1"/>
  <c r="B46" i="3"/>
  <c r="B55" i="7" s="1"/>
  <c r="B47" i="3"/>
  <c r="B56" i="7" s="1"/>
  <c r="B48" i="3"/>
  <c r="B57" i="7" s="1"/>
  <c r="B49" i="3"/>
  <c r="B58" i="7" s="1"/>
  <c r="B50" i="3"/>
  <c r="B59" i="7" s="1"/>
  <c r="B11" i="7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B48" i="17" s="1"/>
  <c r="C43" i="3"/>
  <c r="B49" i="17" s="1"/>
  <c r="C44" i="3"/>
  <c r="B50" i="17" s="1"/>
  <c r="C45" i="3"/>
  <c r="B51" i="17" s="1"/>
  <c r="C46" i="3"/>
  <c r="B52" i="17" s="1"/>
  <c r="C47" i="3"/>
  <c r="B53" i="17" s="1"/>
  <c r="C48" i="3"/>
  <c r="B54" i="17" s="1"/>
  <c r="C49" i="3"/>
  <c r="B55" i="17" s="1"/>
  <c r="C50" i="3"/>
  <c r="B56" i="17" s="1"/>
  <c r="B45" i="13" l="1"/>
  <c r="B45" i="5"/>
  <c r="B45" i="17"/>
  <c r="B41" i="13"/>
  <c r="B41" i="17"/>
  <c r="B41" i="5"/>
  <c r="B37" i="5"/>
  <c r="B37" i="17"/>
  <c r="B37" i="13"/>
  <c r="B33" i="13"/>
  <c r="B33" i="5"/>
  <c r="B33" i="17"/>
  <c r="B29" i="5"/>
  <c r="B29" i="13"/>
  <c r="B29" i="17"/>
  <c r="B25" i="17"/>
  <c r="B25" i="13"/>
  <c r="B25" i="5"/>
  <c r="B44" i="17"/>
  <c r="B44" i="13"/>
  <c r="B44" i="5"/>
  <c r="B40" i="17"/>
  <c r="B40" i="13"/>
  <c r="B40" i="5"/>
  <c r="B36" i="13"/>
  <c r="B36" i="5"/>
  <c r="B36" i="17"/>
  <c r="B32" i="17"/>
  <c r="B32" i="13"/>
  <c r="B32" i="5"/>
  <c r="B28" i="17"/>
  <c r="B28" i="13"/>
  <c r="B28" i="5"/>
  <c r="B24" i="13"/>
  <c r="B24" i="5"/>
  <c r="B24" i="17"/>
  <c r="B47" i="13"/>
  <c r="B47" i="5"/>
  <c r="B47" i="17"/>
  <c r="B43" i="13"/>
  <c r="B43" i="5"/>
  <c r="B43" i="17"/>
  <c r="B39" i="13"/>
  <c r="B39" i="5"/>
  <c r="B39" i="17"/>
  <c r="B35" i="13"/>
  <c r="B35" i="5"/>
  <c r="B35" i="17"/>
  <c r="B31" i="13"/>
  <c r="B31" i="5"/>
  <c r="B31" i="17"/>
  <c r="B27" i="13"/>
  <c r="B27" i="5"/>
  <c r="B27" i="17"/>
  <c r="B23" i="13"/>
  <c r="B23" i="5"/>
  <c r="B23" i="17"/>
  <c r="B46" i="13"/>
  <c r="B46" i="5"/>
  <c r="B46" i="17"/>
  <c r="B42" i="13"/>
  <c r="B42" i="5"/>
  <c r="B42" i="17"/>
  <c r="B38" i="13"/>
  <c r="B38" i="5"/>
  <c r="B38" i="17"/>
  <c r="B34" i="13"/>
  <c r="B34" i="5"/>
  <c r="B34" i="17"/>
  <c r="B30" i="13"/>
  <c r="B30" i="5"/>
  <c r="B30" i="17"/>
  <c r="B26" i="13"/>
  <c r="B26" i="5"/>
  <c r="B26" i="17"/>
  <c r="B58" i="4"/>
  <c r="B48" i="13"/>
  <c r="B55" i="13"/>
  <c r="B51" i="13"/>
  <c r="B54" i="13"/>
  <c r="B50" i="13"/>
  <c r="B53" i="13"/>
  <c r="B49" i="13"/>
  <c r="B52" i="13"/>
  <c r="C56" i="7"/>
  <c r="C48" i="7"/>
  <c r="C40" i="7"/>
  <c r="C32" i="7"/>
  <c r="B28" i="4"/>
  <c r="B59" i="4"/>
  <c r="B55" i="4"/>
  <c r="B47" i="4"/>
  <c r="B43" i="4"/>
  <c r="B39" i="4"/>
  <c r="B54" i="5"/>
  <c r="B50" i="5"/>
  <c r="C59" i="7"/>
  <c r="C55" i="7"/>
  <c r="C51" i="7"/>
  <c r="C47" i="7"/>
  <c r="C43" i="7"/>
  <c r="C39" i="7"/>
  <c r="C35" i="7"/>
  <c r="C31" i="7"/>
  <c r="C27" i="7"/>
  <c r="B27" i="4"/>
  <c r="B23" i="4"/>
  <c r="B54" i="4"/>
  <c r="B50" i="4"/>
  <c r="B46" i="4"/>
  <c r="B42" i="4"/>
  <c r="B38" i="4"/>
  <c r="B53" i="5"/>
  <c r="B49" i="5"/>
  <c r="C60" i="7"/>
  <c r="C52" i="7"/>
  <c r="C44" i="7"/>
  <c r="C36" i="7"/>
  <c r="C28" i="7"/>
  <c r="B24" i="4"/>
  <c r="B51" i="4"/>
  <c r="C58" i="7"/>
  <c r="C54" i="7"/>
  <c r="C50" i="7"/>
  <c r="C46" i="7"/>
  <c r="C42" i="7"/>
  <c r="C38" i="7"/>
  <c r="C34" i="7"/>
  <c r="C30" i="7"/>
  <c r="B30" i="4"/>
  <c r="B26" i="4"/>
  <c r="B31" i="4"/>
  <c r="B57" i="4"/>
  <c r="B53" i="4"/>
  <c r="B49" i="4"/>
  <c r="B45" i="4"/>
  <c r="B41" i="4"/>
  <c r="B37" i="4"/>
  <c r="B52" i="5"/>
  <c r="B48" i="5"/>
  <c r="C57" i="7"/>
  <c r="C53" i="7"/>
  <c r="C49" i="7"/>
  <c r="C45" i="7"/>
  <c r="C41" i="7"/>
  <c r="C37" i="7"/>
  <c r="C33" i="7"/>
  <c r="C29" i="7"/>
  <c r="B29" i="4"/>
  <c r="B25" i="4"/>
  <c r="B35" i="4"/>
  <c r="B56" i="4"/>
  <c r="B52" i="4"/>
  <c r="B48" i="4"/>
  <c r="B44" i="4"/>
  <c r="B40" i="4"/>
  <c r="B36" i="4"/>
  <c r="B55" i="5"/>
  <c r="B51" i="5"/>
  <c r="C26" i="7"/>
  <c r="C18" i="7"/>
  <c r="B22" i="4"/>
  <c r="B14" i="4"/>
  <c r="C25" i="7"/>
  <c r="C17" i="7"/>
  <c r="B13" i="4"/>
  <c r="C22" i="7"/>
  <c r="C14" i="7"/>
  <c r="B18" i="4"/>
  <c r="B10" i="4"/>
  <c r="B21" i="4"/>
  <c r="C21" i="7"/>
  <c r="C13" i="7"/>
  <c r="B17" i="4"/>
  <c r="B9" i="4"/>
  <c r="C24" i="7"/>
  <c r="C20" i="7"/>
  <c r="C16" i="7"/>
  <c r="C12" i="7"/>
  <c r="B20" i="4"/>
  <c r="B16" i="4"/>
  <c r="B12" i="4"/>
  <c r="B8" i="4"/>
  <c r="C23" i="7"/>
  <c r="C19" i="7"/>
  <c r="C15" i="7"/>
  <c r="B7" i="4"/>
  <c r="B19" i="4"/>
  <c r="B15" i="4"/>
  <c r="B11" i="4"/>
  <c r="C61" i="4"/>
  <c r="I61" i="4"/>
  <c r="AA61" i="4"/>
  <c r="AJ11" i="4"/>
  <c r="F41" i="9" l="1"/>
  <c r="G41" i="9"/>
  <c r="H41" i="9"/>
  <c r="G42" i="9"/>
  <c r="H42" i="9"/>
  <c r="E41" i="9"/>
  <c r="D41" i="9"/>
  <c r="F55" i="9"/>
  <c r="F54" i="9"/>
  <c r="H6" i="7"/>
  <c r="A36" i="9" l="1"/>
  <c r="AA33" i="4" l="1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F51" i="9"/>
  <c r="G51" i="9"/>
  <c r="H51" i="9"/>
  <c r="F52" i="9"/>
  <c r="G52" i="9"/>
  <c r="H52" i="9"/>
  <c r="F42" i="9"/>
  <c r="E43" i="9"/>
  <c r="E44" i="9"/>
  <c r="E45" i="9"/>
  <c r="E46" i="9"/>
  <c r="E47" i="9"/>
  <c r="E48" i="9"/>
  <c r="D43" i="9"/>
  <c r="D44" i="9"/>
  <c r="D45" i="9"/>
  <c r="D46" i="9"/>
  <c r="D47" i="9"/>
  <c r="D48" i="9"/>
  <c r="D49" i="9"/>
  <c r="D50" i="9"/>
  <c r="D51" i="9"/>
  <c r="D52" i="9"/>
  <c r="H32" i="9"/>
  <c r="B61" i="4" l="1"/>
  <c r="B33" i="4" s="1"/>
  <c r="C30" i="6"/>
  <c r="A3" i="4"/>
  <c r="C2" i="6"/>
  <c r="D40" i="9"/>
  <c r="A34" i="9" l="1"/>
  <c r="D39" i="9"/>
  <c r="A26" i="9"/>
  <c r="A54" i="9" s="1"/>
  <c r="H5" i="7"/>
  <c r="L31" i="6" l="1"/>
  <c r="V4" i="13"/>
  <c r="H2" i="4"/>
  <c r="C7" i="7"/>
  <c r="V3" i="13" l="1"/>
  <c r="C2" i="4"/>
  <c r="H7" i="7" l="1"/>
  <c r="G64" i="7" l="1"/>
  <c r="K63" i="5"/>
  <c r="G65" i="7"/>
  <c r="C6" i="7"/>
  <c r="C5" i="7"/>
  <c r="C4" i="7"/>
  <c r="A2" i="7"/>
  <c r="B4" i="5"/>
  <c r="O4" i="5"/>
  <c r="O3" i="5"/>
  <c r="B3" i="5"/>
</calcChain>
</file>

<file path=xl/sharedStrings.xml><?xml version="1.0" encoding="utf-8"?>
<sst xmlns="http://schemas.openxmlformats.org/spreadsheetml/2006/main" count="1321" uniqueCount="237">
  <si>
    <t>Kurs Öğretmeni</t>
  </si>
  <si>
    <t>İşbu modül değerlendirme çizelgesi kayıtlarımıza uygun olarak düzenlenmiş, bilgilerin doğru ve eksiksiz olduğu imza altına alınmıştır.</t>
  </si>
  <si>
    <t>No</t>
  </si>
  <si>
    <t>TC Kimlik No</t>
  </si>
  <si>
    <t>B. Tarih</t>
  </si>
  <si>
    <t>Onay Tarih</t>
  </si>
  <si>
    <t>Onay Durumu</t>
  </si>
  <si>
    <t>Sıra
No</t>
  </si>
  <si>
    <t xml:space="preserve">Kurs Adı  : </t>
  </si>
  <si>
    <t>Başlama Tarihi  :</t>
  </si>
  <si>
    <t>Bitiş Tarihi         :</t>
  </si>
  <si>
    <t>NOT :    1- Kursa ait modüllerin kodları ve adları ilgili kutucuğa yazılacaktır.    2- Modül sonunda yapılacak değerlendirmelerin ( yazılı / sözlü / uygulama notlarından biri ya da birkaçının ortalaması) not baremine göre dönüştürülerek işlenecektir. Kursiyerlerin muaf olduğu modüllere (M) harfi işlenecektir.    3- Programa ait bütün modülleri tamamlamadan ayrılan kursiyerlere tamamladıkları modüllere göre not döküm çizelgesi verilir.</t>
  </si>
  <si>
    <t>Merkez Müdürü</t>
  </si>
  <si>
    <t>Müdür Yardımcısı</t>
  </si>
  <si>
    <t>... GÜN</t>
  </si>
  <si>
    <t>1. DERS</t>
  </si>
  <si>
    <t>Ders: ………………..</t>
  </si>
  <si>
    <t>Konu:</t>
  </si>
  <si>
    <t>2. DERS</t>
  </si>
  <si>
    <t>3. DERS</t>
  </si>
  <si>
    <t>4. DERS</t>
  </si>
  <si>
    <t>5. DERS</t>
  </si>
  <si>
    <t>6. DERS</t>
  </si>
  <si>
    <t>7. DERS</t>
  </si>
  <si>
    <t>8. DERS</t>
  </si>
  <si>
    <r>
      <rPr>
        <b/>
        <sz val="10"/>
        <rFont val="Calibri"/>
        <family val="2"/>
        <charset val="162"/>
        <scheme val="minor"/>
      </rPr>
      <t xml:space="preserve">Sayfa: </t>
    </r>
    <r>
      <rPr>
        <sz val="10"/>
        <color theme="0" tint="-0.499984740745262"/>
        <rFont val="Calibri"/>
        <family val="2"/>
        <charset val="162"/>
        <scheme val="minor"/>
      </rPr>
      <t>……....</t>
    </r>
  </si>
  <si>
    <t>…../.…../20……</t>
  </si>
  <si>
    <t>……………….</t>
  </si>
  <si>
    <t>KURS ADI</t>
  </si>
  <si>
    <t>KURS BAŞLAMA TARİHİ:</t>
  </si>
  <si>
    <t>KURS BİTİŞ TARİHİ:</t>
  </si>
  <si>
    <t>KURS NO:</t>
  </si>
  <si>
    <t>KURS YERİ:</t>
  </si>
  <si>
    <t>TARİHLERİNİ KAPSAYAN</t>
  </si>
  <si>
    <t>NOLU</t>
  </si>
  <si>
    <t xml:space="preserve">İLE </t>
  </si>
  <si>
    <t>KURSUN NE ZAMAN YAPILDIĞI</t>
  </si>
  <si>
    <t>Kurs Adı:</t>
  </si>
  <si>
    <t>KURS DEFTERİ</t>
  </si>
  <si>
    <t>KURS TOPLAM SAATİ</t>
  </si>
  <si>
    <t>KURSİYER SAYISI</t>
  </si>
  <si>
    <t xml:space="preserve"> Sıra No</t>
  </si>
  <si>
    <t>KURSİYER LİSTESİ</t>
  </si>
  <si>
    <t>UYGUNDUR.</t>
  </si>
  <si>
    <t>MODÜL SAYISI</t>
  </si>
  <si>
    <t>KURS NO                                                    :</t>
  </si>
  <si>
    <t>KURS YERİ                                                 :</t>
  </si>
  <si>
    <t xml:space="preserve">KURSİYER SAYISI                                    : </t>
  </si>
  <si>
    <t>MODÜL DEĞERLENDİRME NOT ÇİZELGESİ</t>
  </si>
  <si>
    <t>Kurs Adı</t>
  </si>
  <si>
    <t>Öğretmen Adı</t>
  </si>
  <si>
    <t>Tarih</t>
  </si>
  <si>
    <t>Baş. Tarihi</t>
  </si>
  <si>
    <t>Bit. Tarihi</t>
  </si>
  <si>
    <t xml:space="preserve">Eylül </t>
  </si>
  <si>
    <t xml:space="preserve">Ekim </t>
  </si>
  <si>
    <t>Kasım</t>
  </si>
  <si>
    <t>Aralık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</si>
  <si>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</si>
  <si>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</si>
  <si>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</si>
  <si>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</si>
  <si>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</si>
  <si>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</si>
  <si>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</si>
  <si>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</si>
  <si>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T.C.</t>
  </si>
  <si>
    <t>BEYŞEHİR KAYMAKAMLIĞI</t>
  </si>
  <si>
    <t>Sayı:</t>
  </si>
  <si>
    <t>Haftalık Ders Programı</t>
  </si>
  <si>
    <t xml:space="preserve">Öğretmeninin Adı Soyadı :   </t>
  </si>
  <si>
    <t xml:space="preserve">Kursun Adı   :   </t>
  </si>
  <si>
    <t>Günler</t>
  </si>
  <si>
    <t>Giriş</t>
  </si>
  <si>
    <t>Çıkış</t>
  </si>
  <si>
    <t>TOPLAM</t>
  </si>
  <si>
    <t>Teneffüs</t>
  </si>
  <si>
    <t>SAAT DERS</t>
  </si>
  <si>
    <t>ASLINI ALDIM.</t>
  </si>
  <si>
    <t>Pt</t>
  </si>
  <si>
    <t>S</t>
  </si>
  <si>
    <t>Ç</t>
  </si>
  <si>
    <t>C</t>
  </si>
  <si>
    <t>Ct</t>
  </si>
  <si>
    <t>GÜNLER</t>
  </si>
  <si>
    <t>DERS SATLERİ</t>
  </si>
  <si>
    <t>P</t>
  </si>
  <si>
    <t>Pz</t>
  </si>
  <si>
    <t>KURS İŞ GÜNÜ TAKVİMİ</t>
  </si>
  <si>
    <t>HAFTALIK TOPLAM</t>
  </si>
  <si>
    <t>Sıra
 No</t>
  </si>
  <si>
    <t>AYLAR</t>
  </si>
  <si>
    <t>YAPRAK</t>
  </si>
  <si>
    <t xml:space="preserve">        Derslere hazırlıklı gelmenizi, planları hazırlamanızı ve e-yaygın sisteminde modüllere ait devamsızlık ve not girişlerinizi  zamanında işlemenizi ve gereğini rica ederim.</t>
  </si>
  <si>
    <t>YOKLAMA LİSTESİ
GÜN SAYISI</t>
  </si>
  <si>
    <t>GÜN</t>
  </si>
  <si>
    <t>ÖĞRETİCİLER</t>
  </si>
  <si>
    <t>KURS BAŞLANGIÇ TARİHİ                                      :</t>
  </si>
  <si>
    <t>10:30</t>
  </si>
  <si>
    <t>DEVAM TAKİP ÇİZELGESİDİR.</t>
  </si>
  <si>
    <t>Ad Soyad</t>
  </si>
  <si>
    <t>KURS SAATLERİ                          :</t>
  </si>
  <si>
    <t xml:space="preserve">KURS BİTİŞ TARİHİ                                            :    </t>
  </si>
  <si>
    <t xml:space="preserve">KURS TOPLAM SAATİ     </t>
  </si>
  <si>
    <t>Adı Soyadı</t>
  </si>
  <si>
    <t>ADI SOYADI</t>
  </si>
  <si>
    <t>KURSİYERİN ADI SOYADI</t>
  </si>
  <si>
    <t>MODÜL ADI</t>
  </si>
  <si>
    <t>Başlama Tarihi   :</t>
  </si>
  <si>
    <t>Telefon</t>
  </si>
  <si>
    <t>08:45</t>
  </si>
  <si>
    <t>09:30</t>
  </si>
  <si>
    <t>10:15</t>
  </si>
  <si>
    <t>11:15</t>
  </si>
  <si>
    <t>12:00</t>
  </si>
  <si>
    <t>Kurs Yeri :</t>
  </si>
  <si>
    <t>Kurs No    :</t>
  </si>
  <si>
    <t>KURS DEFTERİ
ARKALI/ÖNLÜ</t>
  </si>
  <si>
    <t>13:45</t>
  </si>
  <si>
    <t>14:30</t>
  </si>
  <si>
    <t>14:45</t>
  </si>
  <si>
    <t>15:30</t>
  </si>
  <si>
    <t>18:45</t>
  </si>
  <si>
    <t>19:30</t>
  </si>
  <si>
    <t>19:45</t>
  </si>
  <si>
    <t>20:30</t>
  </si>
  <si>
    <t>21:15</t>
  </si>
  <si>
    <t>16:15</t>
  </si>
  <si>
    <t>Kurs No   :</t>
  </si>
  <si>
    <t>1. Modül</t>
  </si>
  <si>
    <t>2. Modül</t>
  </si>
  <si>
    <t>3. Modül</t>
  </si>
  <si>
    <t>4. Modül</t>
  </si>
  <si>
    <t>5. Modül</t>
  </si>
  <si>
    <t>6. Modül</t>
  </si>
  <si>
    <t>7. Modül</t>
  </si>
  <si>
    <t>8. Modül</t>
  </si>
  <si>
    <t>9. Modül</t>
  </si>
  <si>
    <t>10. Modül</t>
  </si>
  <si>
    <t>11. Modül</t>
  </si>
  <si>
    <t>12. Modül</t>
  </si>
  <si>
    <t>13. Modül</t>
  </si>
  <si>
    <t>14. Modül</t>
  </si>
  <si>
    <t>15. Modül</t>
  </si>
  <si>
    <t>Puan Ortalaması</t>
  </si>
  <si>
    <t>Ortalama</t>
  </si>
  <si>
    <t>9. Ders</t>
  </si>
  <si>
    <t>10. Ders</t>
  </si>
  <si>
    <t>11. Ders</t>
  </si>
  <si>
    <t>12. Ders</t>
  </si>
  <si>
    <t>PERŞEMBE</t>
  </si>
  <si>
    <t>CUMA</t>
  </si>
  <si>
    <t>CUMARTESİ</t>
  </si>
  <si>
    <t>PAZAR</t>
  </si>
  <si>
    <t>Öğle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</si>
  <si>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</si>
  <si>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</si>
  <si>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</si>
  <si>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</si>
  <si>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</si>
  <si>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</si>
  <si>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</si>
  <si>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</si>
  <si>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 xml:space="preserve">Kurs Tarihi:  </t>
  </si>
  <si>
    <t xml:space="preserve">Kurs No:  </t>
  </si>
  <si>
    <t xml:space="preserve"> aşağıda adı, numarası  ve tarihi yazılı olan kurs Beyşehir Halk Eğitim Merkezi ve ASO Md.lüğü</t>
  </si>
  <si>
    <t>binada yapılacak olup kurs programınız aşağıda sunulmuştur.</t>
  </si>
  <si>
    <t>78559977-121.01-48</t>
  </si>
  <si>
    <t>Nur AYYÜZ</t>
  </si>
  <si>
    <t>PAZARTESİ</t>
  </si>
  <si>
    <t>SALI</t>
  </si>
  <si>
    <t>ÇARŞABA</t>
  </si>
  <si>
    <t>9. DERS</t>
  </si>
  <si>
    <t>10. DERS</t>
  </si>
  <si>
    <t>11. DERS</t>
  </si>
  <si>
    <t>12. DERS</t>
  </si>
  <si>
    <t>DEFTERİ ……………..</t>
  </si>
  <si>
    <t>NOLU  KURS</t>
  </si>
  <si>
    <t>………....SAYFADAN</t>
  </si>
  <si>
    <t>İBARETTİR</t>
  </si>
  <si>
    <t>09:40</t>
  </si>
  <si>
    <t>10:20</t>
  </si>
  <si>
    <t>11:10</t>
  </si>
  <si>
    <t>11:50</t>
  </si>
  <si>
    <t>12:40</t>
  </si>
  <si>
    <t>13:20</t>
  </si>
  <si>
    <t>14:00</t>
  </si>
  <si>
    <t>14:10</t>
  </si>
  <si>
    <t>14:50</t>
  </si>
  <si>
    <t>18:40</t>
  </si>
  <si>
    <t>19:20</t>
  </si>
  <si>
    <t>20:10</t>
  </si>
  <si>
    <t>20:50</t>
  </si>
  <si>
    <t>13:00</t>
  </si>
  <si>
    <t>13:40</t>
  </si>
  <si>
    <t>14:20</t>
  </si>
  <si>
    <t>15:10</t>
  </si>
  <si>
    <t>15:50</t>
  </si>
  <si>
    <t>16. Modül</t>
  </si>
  <si>
    <t>17. Modül</t>
  </si>
  <si>
    <t>18. Modül</t>
  </si>
  <si>
    <t>19. Modül</t>
  </si>
  <si>
    <t>20. Modül</t>
  </si>
  <si>
    <t>09.00</t>
  </si>
  <si>
    <t xml:space="preserve">2020-2021 Eğitim Öğretim yılında  aşağıda adı, numarası  ve tarihi yazılı olan kurs Beyşehir Halk Eğitim Merkezi ve ASO Md.lüğü </t>
  </si>
  <si>
    <t>binasında yapılacak olup kurs programınız aşağıda sunulmuştur.</t>
  </si>
  <si>
    <t>7.Ders</t>
  </si>
  <si>
    <t>8.Ders</t>
  </si>
  <si>
    <t>2020-2021 Eğitim Öğretim yılında</t>
  </si>
  <si>
    <t>……../…...……/202…….</t>
  </si>
  <si>
    <t>…/…./202….</t>
  </si>
  <si>
    <t>……………………………</t>
  </si>
  <si>
    <t>……../………./202…….</t>
  </si>
  <si>
    <t>2021-2022 Eğitim Öğretim yılında</t>
  </si>
  <si>
    <t>BEYŞEHİR HALK EĞİTİMİ MERKEZ MÜDÜRLÜĞÜ DERS DEFTERİ</t>
  </si>
  <si>
    <t>BEYŞEHİR HALK EĞİTİMİ MERKEZ MÜDÜRLÜĞÜ</t>
  </si>
  <si>
    <t>BEYŞEHİR  HALK EĞİTİMİ MERKEZ MÜDÜRLÜĞÜ</t>
  </si>
  <si>
    <t>T.C.
MİLLÎ EĞİTİM BAKANLIĞI
Beyşehir Halk Eğitimi Merkez Müdürlüğü</t>
  </si>
  <si>
    <t>………/………/202…..</t>
  </si>
  <si>
    <t>…../.…../202……</t>
  </si>
  <si>
    <t>BEYŞEHİR  HALK EĞİTİMİ MERKEZİ MÜDÜRLÜĞÜ</t>
  </si>
  <si>
    <t>SINAVA KATILANLAR LİSTESİ</t>
  </si>
  <si>
    <t>Kursun Adı          :</t>
  </si>
  <si>
    <t>Kurs No :</t>
  </si>
  <si>
    <t>Bitiş Tarihi           :</t>
  </si>
  <si>
    <t>Sıra</t>
  </si>
  <si>
    <t>ADI  SOYADI</t>
  </si>
  <si>
    <t>İmza</t>
  </si>
  <si>
    <t>ADI</t>
  </si>
  <si>
    <t>Komisyon Üyesi</t>
  </si>
  <si>
    <t/>
  </si>
  <si>
    <t xml:space="preserve">     "Beyşehir Halk Eğitimi Merkezi Müdürlüğü …../…../…... Tarihinde yapılan "Okuma-Yazma … Kademe Seviye Tespit Sınavı" sınavına  (…...)……. kişi katılmıştır."</t>
  </si>
  <si>
    <t xml:space="preserve">  2022-2023
EĞİTİM-ÖĞRETİM YILI
</t>
  </si>
  <si>
    <t>15:00</t>
  </si>
  <si>
    <t>15:40</t>
  </si>
  <si>
    <t>16:20</t>
  </si>
  <si>
    <t>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</si>
</sst>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"/>
    <numFmt numFmtId="165" formatCode="&quot;B.08.4.MEM.4.42.05.17.281 / &quot;####"/>
    <numFmt numFmtId="166" formatCode="yyyy"/>
    <numFmt numFmtId="167" formatCode="00&quot;:&quot;00&quot;-&quot;00&quot;:&quot;00"/>
  </numFmts>
  <fonts count="7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b/>
      <sz val="9"/>
      <color indexed="63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indexed="63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0" tint="-0.49998474074526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8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Cambria"/>
      <family val="1"/>
      <charset val="162"/>
      <scheme val="major"/>
    </font>
    <font>
      <b/>
      <sz val="11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color indexed="8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sz val="8"/>
      <name val="Trebuchet MS"/>
      <family val="2"/>
    </font>
    <font>
      <sz val="8.5"/>
      <name val="Cambria"/>
      <family val="1"/>
      <charset val="162"/>
      <scheme val="major"/>
    </font>
    <font>
      <sz val="8.5"/>
      <name val="Calibri"/>
      <family val="2"/>
      <scheme val="minor"/>
    </font>
    <font>
      <b/>
      <sz val="8.5"/>
      <color rgb="FFFF0000"/>
      <name val="Cambria"/>
      <family val="1"/>
      <charset val="162"/>
      <scheme val="major"/>
    </font>
    <font>
      <b/>
      <sz val="11"/>
      <color theme="3"/>
      <name val="Cambria"/>
      <family val="1"/>
      <charset val="162"/>
      <scheme val="major"/>
    </font>
    <font>
      <b/>
      <sz val="8.5"/>
      <color theme="3"/>
      <name val="Cambria"/>
      <family val="1"/>
      <charset val="162"/>
      <scheme val="major"/>
    </font>
    <font>
      <b/>
      <sz val="8.5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9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9"/>
      <name val="Cambria"/>
      <family val="1"/>
      <charset val="162"/>
      <scheme val="major"/>
    </font>
    <font>
      <b/>
      <sz val="6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theme="1" tint="4.9989318521683403E-2"/>
      <name val="Calibri"/>
      <family val="2"/>
      <charset val="162"/>
      <scheme val="minor"/>
    </font>
    <font>
      <b/>
      <sz val="36"/>
      <color rgb="FFFF0000"/>
      <name val="Calibri"/>
      <family val="2"/>
      <charset val="162"/>
      <scheme val="minor"/>
    </font>
    <font>
      <sz val="9.5"/>
      <name val="Calibri"/>
      <family val="2"/>
      <charset val="162"/>
      <scheme val="minor"/>
    </font>
    <font>
      <sz val="9"/>
      <name val="Calibri"/>
      <family val="2"/>
      <charset val="162"/>
    </font>
    <font>
      <sz val="8"/>
      <name val="Arial"/>
      <family val="2"/>
      <charset val="162"/>
    </font>
    <font>
      <b/>
      <sz val="15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color rgb="FF333333"/>
      <name val="Arial"/>
      <family val="2"/>
      <charset val="162"/>
    </font>
    <font>
      <b/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Arial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9"/>
      <color theme="0"/>
      <name val="Calibri"/>
      <family val="2"/>
      <charset val="162"/>
      <scheme val="minor"/>
    </font>
    <font>
      <sz val="10"/>
      <name val="Calibri"/>
      <family val="2"/>
      <charset val="162"/>
    </font>
    <font>
      <sz val="12"/>
      <name val="Calibri"/>
      <family val="2"/>
      <charset val="162"/>
      <scheme val="minor"/>
    </font>
    <font>
      <sz val="9"/>
      <color rgb="FF4E4D4D"/>
      <name val="Segoe UI"/>
      <family val="2"/>
      <charset val="162"/>
    </font>
  </fonts>
  <fills count="4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9"/>
      </patternFill>
    </fill>
    <fill>
      <patternFill patternType="solid">
        <fgColor theme="1" tint="0.499984740745262"/>
        <bgColor indexed="22"/>
      </patternFill>
    </fill>
    <fill>
      <patternFill patternType="darkGray">
        <fgColor indexed="9"/>
        <bgColor theme="1" tint="0.499984740745262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4" fillId="0" borderId="0"/>
    <xf numFmtId="0" fontId="55" fillId="0" borderId="0">
      <alignment wrapText="1"/>
    </xf>
    <xf numFmtId="0" fontId="58" fillId="0" borderId="0">
      <alignment wrapText="1"/>
    </xf>
    <xf numFmtId="0" fontId="59" fillId="0" borderId="0">
      <alignment wrapText="1"/>
    </xf>
    <xf numFmtId="0" fontId="63" fillId="0" borderId="0">
      <alignment wrapText="1"/>
    </xf>
  </cellStyleXfs>
  <cellXfs count="563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 readingOrder="1"/>
    </xf>
    <xf numFmtId="0" fontId="10" fillId="2" borderId="0" xfId="0" applyFont="1" applyFill="1" applyBorder="1" applyAlignment="1">
      <alignment horizontal="center" vertical="center" readingOrder="1"/>
    </xf>
    <xf numFmtId="0" fontId="11" fillId="2" borderId="6" xfId="0" applyFont="1" applyFill="1" applyBorder="1" applyAlignment="1">
      <alignment horizontal="center" vertical="center" readingOrder="1"/>
    </xf>
    <xf numFmtId="0" fontId="13" fillId="2" borderId="0" xfId="0" applyFont="1" applyFill="1" applyBorder="1" applyAlignment="1">
      <alignment horizontal="center" vertical="center" readingOrder="1"/>
    </xf>
    <xf numFmtId="0" fontId="0" fillId="3" borderId="0" xfId="0" applyFill="1"/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7" fillId="0" borderId="0" xfId="0" applyFont="1"/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17" fillId="0" borderId="14" xfId="0" applyFont="1" applyBorder="1" applyAlignment="1">
      <alignment horizontal="left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0" fillId="5" borderId="1" xfId="0" applyFont="1" applyFill="1" applyBorder="1"/>
    <xf numFmtId="0" fontId="0" fillId="5" borderId="1" xfId="0" applyFill="1" applyBorder="1"/>
    <xf numFmtId="0" fontId="23" fillId="5" borderId="1" xfId="0" applyFont="1" applyFill="1" applyBorder="1"/>
    <xf numFmtId="0" fontId="23" fillId="4" borderId="0" xfId="0" applyFont="1" applyFill="1" applyBorder="1" applyAlignment="1"/>
    <xf numFmtId="0" fontId="23" fillId="4" borderId="0" xfId="0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0" borderId="0" xfId="0" applyFont="1" applyBorder="1"/>
    <xf numFmtId="14" fontId="2" fillId="6" borderId="1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19" fillId="0" borderId="5" xfId="0" applyFont="1" applyBorder="1" applyAlignment="1">
      <alignment horizontal="right" vertical="center"/>
    </xf>
    <xf numFmtId="0" fontId="0" fillId="0" borderId="0" xfId="0" applyNumberFormat="1"/>
    <xf numFmtId="0" fontId="2" fillId="7" borderId="1" xfId="0" applyNumberFormat="1" applyFont="1" applyFill="1" applyBorder="1" applyAlignment="1">
      <alignment horizontal="left"/>
    </xf>
    <xf numFmtId="0" fontId="2" fillId="6" borderId="1" xfId="0" applyNumberFormat="1" applyFont="1" applyFill="1" applyBorder="1" applyAlignment="1">
      <alignment horizontal="left"/>
    </xf>
    <xf numFmtId="0" fontId="0" fillId="0" borderId="0" xfId="0" applyNumberFormat="1" applyFont="1"/>
    <xf numFmtId="0" fontId="10" fillId="4" borderId="1" xfId="0" applyFont="1" applyFill="1" applyBorder="1" applyAlignment="1">
      <alignment horizontal="center" vertical="center" readingOrder="1"/>
    </xf>
    <xf numFmtId="0" fontId="10" fillId="4" borderId="1" xfId="0" applyFont="1" applyFill="1" applyBorder="1" applyAlignment="1">
      <alignment horizontal="left" vertical="center" readingOrder="1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2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NumberFormat="1" applyAlignment="1">
      <alignment horizontal="left" vertical="center"/>
    </xf>
    <xf numFmtId="0" fontId="10" fillId="4" borderId="19" xfId="0" applyFont="1" applyFill="1" applyBorder="1" applyAlignment="1">
      <alignment horizontal="center" vertical="center" readingOrder="1"/>
    </xf>
    <xf numFmtId="0" fontId="10" fillId="4" borderId="2" xfId="0" applyFont="1" applyFill="1" applyBorder="1" applyAlignment="1">
      <alignment horizontal="left" vertical="center" readingOrder="1"/>
    </xf>
    <xf numFmtId="0" fontId="2" fillId="4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vertical="center"/>
    </xf>
    <xf numFmtId="0" fontId="27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9" fillId="11" borderId="24" xfId="1" applyFont="1" applyFill="1" applyBorder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33" fillId="13" borderId="19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/>
    </xf>
    <xf numFmtId="0" fontId="34" fillId="0" borderId="0" xfId="1" applyFont="1" applyAlignment="1">
      <alignment horizontal="center" vertical="center" shrinkToFit="1"/>
    </xf>
    <xf numFmtId="0" fontId="35" fillId="14" borderId="1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/>
    </xf>
    <xf numFmtId="0" fontId="35" fillId="16" borderId="1" xfId="0" applyFont="1" applyFill="1" applyBorder="1" applyAlignment="1">
      <alignment horizontal="center" vertical="center" wrapText="1"/>
    </xf>
    <xf numFmtId="0" fontId="33" fillId="17" borderId="18" xfId="0" applyFont="1" applyFill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33" fillId="18" borderId="19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 wrapText="1"/>
    </xf>
    <xf numFmtId="0" fontId="33" fillId="19" borderId="19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center" vertical="center" wrapText="1"/>
    </xf>
    <xf numFmtId="0" fontId="33" fillId="13" borderId="18" xfId="0" applyFont="1" applyFill="1" applyBorder="1" applyAlignment="1">
      <alignment horizontal="center" vertical="center" wrapText="1"/>
    </xf>
    <xf numFmtId="0" fontId="35" fillId="23" borderId="1" xfId="0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 vertical="center" wrapText="1"/>
    </xf>
    <xf numFmtId="0" fontId="33" fillId="26" borderId="1" xfId="0" applyFont="1" applyFill="1" applyBorder="1" applyAlignment="1">
      <alignment horizontal="center" vertical="center" wrapText="1"/>
    </xf>
    <xf numFmtId="0" fontId="33" fillId="27" borderId="1" xfId="0" applyFont="1" applyFill="1" applyBorder="1" applyAlignment="1">
      <alignment horizontal="center" vertical="center" wrapText="1"/>
    </xf>
    <xf numFmtId="0" fontId="33" fillId="27" borderId="18" xfId="0" applyFont="1" applyFill="1" applyBorder="1" applyAlignment="1">
      <alignment horizontal="center" vertical="center" wrapText="1"/>
    </xf>
    <xf numFmtId="0" fontId="33" fillId="25" borderId="18" xfId="0" applyFont="1" applyFill="1" applyBorder="1" applyAlignment="1">
      <alignment horizontal="center" vertical="center" wrapText="1"/>
    </xf>
    <xf numFmtId="0" fontId="33" fillId="26" borderId="19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5" fillId="23" borderId="0" xfId="0" applyFont="1" applyFill="1" applyBorder="1" applyAlignment="1">
      <alignment horizontal="center" vertical="center" wrapText="1"/>
    </xf>
    <xf numFmtId="0" fontId="40" fillId="0" borderId="0" xfId="1" applyFont="1" applyAlignment="1">
      <alignment horizontal="center" vertical="center"/>
    </xf>
    <xf numFmtId="0" fontId="38" fillId="21" borderId="0" xfId="1" applyFont="1" applyFill="1" applyBorder="1" applyAlignment="1">
      <alignment vertical="center" shrinkToFit="1"/>
    </xf>
    <xf numFmtId="164" fontId="40" fillId="0" borderId="0" xfId="1" applyNumberFormat="1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164" fontId="25" fillId="28" borderId="1" xfId="1" applyNumberFormat="1" applyFont="1" applyFill="1" applyBorder="1" applyAlignment="1">
      <alignment horizontal="center" vertical="center" shrinkToFit="1"/>
    </xf>
    <xf numFmtId="164" fontId="40" fillId="0" borderId="0" xfId="1" applyNumberFormat="1" applyFont="1" applyAlignment="1">
      <alignment horizontal="center" vertical="center" shrinkToFit="1"/>
    </xf>
    <xf numFmtId="164" fontId="27" fillId="0" borderId="36" xfId="1" applyNumberFormat="1" applyFont="1" applyBorder="1" applyAlignment="1">
      <alignment horizontal="center" vertical="center" shrinkToFit="1"/>
    </xf>
    <xf numFmtId="164" fontId="27" fillId="0" borderId="0" xfId="1" applyNumberFormat="1" applyFont="1" applyAlignment="1">
      <alignment horizontal="center" vertical="center" shrinkToFit="1"/>
    </xf>
    <xf numFmtId="164" fontId="33" fillId="17" borderId="1" xfId="0" applyNumberFormat="1" applyFont="1" applyFill="1" applyBorder="1" applyAlignment="1">
      <alignment horizontal="center" vertical="center" wrapText="1"/>
    </xf>
    <xf numFmtId="164" fontId="27" fillId="0" borderId="1" xfId="1" applyNumberFormat="1" applyFont="1" applyBorder="1" applyAlignment="1">
      <alignment horizontal="center" vertical="center" shrinkToFit="1"/>
    </xf>
    <xf numFmtId="0" fontId="27" fillId="0" borderId="36" xfId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left"/>
    </xf>
    <xf numFmtId="0" fontId="0" fillId="0" borderId="0" xfId="0" applyFont="1"/>
    <xf numFmtId="165" fontId="17" fillId="0" borderId="0" xfId="0" applyNumberFormat="1" applyFont="1" applyFill="1" applyAlignment="1"/>
    <xf numFmtId="0" fontId="17" fillId="0" borderId="0" xfId="0" applyFont="1" applyFill="1"/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Protection="1">
      <protection hidden="1"/>
    </xf>
    <xf numFmtId="0" fontId="25" fillId="8" borderId="31" xfId="1" applyFont="1" applyFill="1" applyBorder="1" applyAlignment="1">
      <alignment horizontal="center" vertical="center"/>
    </xf>
    <xf numFmtId="0" fontId="33" fillId="13" borderId="41" xfId="0" applyFont="1" applyFill="1" applyBorder="1" applyAlignment="1">
      <alignment horizontal="center" vertical="center" wrapText="1"/>
    </xf>
    <xf numFmtId="0" fontId="33" fillId="13" borderId="4" xfId="0" applyFont="1" applyFill="1" applyBorder="1" applyAlignment="1">
      <alignment horizontal="center" vertical="center" wrapText="1"/>
    </xf>
    <xf numFmtId="0" fontId="33" fillId="13" borderId="4" xfId="0" applyFont="1" applyFill="1" applyBorder="1" applyAlignment="1">
      <alignment horizontal="center" vertical="center"/>
    </xf>
    <xf numFmtId="0" fontId="33" fillId="17" borderId="42" xfId="0" applyFont="1" applyFill="1" applyBorder="1" applyAlignment="1">
      <alignment horizontal="center" vertical="center" wrapText="1"/>
    </xf>
    <xf numFmtId="14" fontId="44" fillId="11" borderId="1" xfId="1" applyNumberFormat="1" applyFont="1" applyFill="1" applyBorder="1" applyAlignment="1">
      <alignment horizontal="center" vertical="center" wrapText="1"/>
    </xf>
    <xf numFmtId="14" fontId="45" fillId="11" borderId="1" xfId="1" applyNumberFormat="1" applyFont="1" applyFill="1" applyBorder="1" applyAlignment="1">
      <alignment horizontal="center" vertical="center" wrapText="1"/>
    </xf>
    <xf numFmtId="14" fontId="25" fillId="3" borderId="31" xfId="1" applyNumberFormat="1" applyFont="1" applyFill="1" applyBorder="1" applyAlignment="1">
      <alignment horizontal="center" vertical="center" textRotation="90" wrapText="1"/>
    </xf>
    <xf numFmtId="167" fontId="48" fillId="3" borderId="4" xfId="1" applyNumberFormat="1" applyFont="1" applyFill="1" applyBorder="1" applyAlignment="1">
      <alignment horizontal="center" vertical="center" textRotation="90" wrapText="1"/>
    </xf>
    <xf numFmtId="1" fontId="46" fillId="6" borderId="1" xfId="1" applyNumberFormat="1" applyFont="1" applyFill="1" applyBorder="1" applyAlignment="1">
      <alignment horizontal="center" vertical="center" wrapText="1"/>
    </xf>
    <xf numFmtId="1" fontId="47" fillId="6" borderId="4" xfId="1" applyNumberFormat="1" applyFont="1" applyFill="1" applyBorder="1" applyAlignment="1">
      <alignment horizontal="center" vertical="center" textRotation="90" wrapText="1"/>
    </xf>
    <xf numFmtId="14" fontId="31" fillId="6" borderId="1" xfId="1" applyNumberFormat="1" applyFont="1" applyFill="1" applyBorder="1" applyAlignment="1">
      <alignment horizontal="center" vertical="center" wrapText="1"/>
    </xf>
    <xf numFmtId="0" fontId="22" fillId="29" borderId="0" xfId="0" applyFont="1" applyFill="1" applyBorder="1" applyAlignment="1">
      <alignment horizontal="left" vertical="top" readingOrder="1"/>
    </xf>
    <xf numFmtId="0" fontId="12" fillId="29" borderId="0" xfId="0" applyFont="1" applyFill="1" applyBorder="1" applyAlignment="1">
      <alignment horizontal="center" vertical="center" readingOrder="1"/>
    </xf>
    <xf numFmtId="0" fontId="0" fillId="29" borderId="0" xfId="0" applyFont="1" applyFill="1"/>
    <xf numFmtId="0" fontId="0" fillId="7" borderId="1" xfId="0" applyFont="1" applyFill="1" applyBorder="1"/>
    <xf numFmtId="0" fontId="0" fillId="7" borderId="1" xfId="0" applyFill="1" applyBorder="1"/>
    <xf numFmtId="0" fontId="2" fillId="3" borderId="1" xfId="0" applyNumberFormat="1" applyFont="1" applyFill="1" applyBorder="1" applyAlignment="1">
      <alignment horizontal="left"/>
    </xf>
    <xf numFmtId="14" fontId="23" fillId="3" borderId="1" xfId="0" applyNumberFormat="1" applyFont="1" applyFill="1" applyBorder="1" applyAlignment="1">
      <alignment horizontal="left"/>
    </xf>
    <xf numFmtId="167" fontId="2" fillId="3" borderId="1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center" readingOrder="1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14" fontId="1" fillId="0" borderId="0" xfId="0" applyNumberFormat="1" applyFont="1" applyFill="1" applyAlignment="1">
      <alignment vertical="center"/>
    </xf>
    <xf numFmtId="167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Border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ont="1" applyFill="1"/>
    <xf numFmtId="14" fontId="17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7" fillId="0" borderId="0" xfId="0" applyFont="1" applyFill="1" applyAlignment="1">
      <alignment vertical="center"/>
    </xf>
    <xf numFmtId="0" fontId="42" fillId="0" borderId="37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7" xfId="0" applyFont="1" applyFill="1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textRotation="90"/>
    </xf>
    <xf numFmtId="0" fontId="6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0" fillId="0" borderId="1" xfId="0" applyFill="1" applyBorder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horizontal="left"/>
    </xf>
    <xf numFmtId="0" fontId="4" fillId="0" borderId="0" xfId="0" applyFont="1" applyFill="1" applyAlignment="1"/>
    <xf numFmtId="0" fontId="7" fillId="0" borderId="1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 vertical="center" readingOrder="1"/>
    </xf>
    <xf numFmtId="0" fontId="57" fillId="14" borderId="1" xfId="0" applyFont="1" applyFill="1" applyBorder="1" applyAlignment="1">
      <alignment horizontal="center" vertical="center" readingOrder="1"/>
    </xf>
    <xf numFmtId="0" fontId="57" fillId="14" borderId="1" xfId="0" applyFont="1" applyFill="1" applyBorder="1" applyAlignment="1">
      <alignment horizontal="left" vertical="center" readingOrder="1"/>
    </xf>
    <xf numFmtId="0" fontId="57" fillId="14" borderId="19" xfId="0" applyFont="1" applyFill="1" applyBorder="1" applyAlignment="1">
      <alignment horizontal="center" vertical="center" readingOrder="1"/>
    </xf>
    <xf numFmtId="0" fontId="0" fillId="14" borderId="1" xfId="0" applyFill="1" applyBorder="1" applyAlignment="1">
      <alignment horizontal="center" vertical="center" readingOrder="1"/>
    </xf>
    <xf numFmtId="0" fontId="10" fillId="2" borderId="2" xfId="0" applyFont="1" applyFill="1" applyBorder="1" applyAlignment="1">
      <alignment horizontal="center" vertical="center" readingOrder="1"/>
    </xf>
    <xf numFmtId="0" fontId="10" fillId="2" borderId="2" xfId="0" applyFont="1" applyFill="1" applyBorder="1" applyAlignment="1">
      <alignment horizontal="left" vertical="center" readingOrder="1"/>
    </xf>
    <xf numFmtId="0" fontId="56" fillId="29" borderId="0" xfId="0" applyFont="1" applyFill="1" applyBorder="1" applyAlignment="1">
      <alignment horizontal="center" vertical="center"/>
    </xf>
    <xf numFmtId="0" fontId="56" fillId="29" borderId="0" xfId="0" applyFont="1" applyFill="1" applyBorder="1" applyAlignment="1">
      <alignment horizontal="left" vertical="center" wrapText="1"/>
    </xf>
    <xf numFmtId="0" fontId="56" fillId="29" borderId="0" xfId="0" applyFont="1" applyFill="1" applyBorder="1" applyAlignment="1">
      <alignment horizontal="left" vertical="center"/>
    </xf>
    <xf numFmtId="0" fontId="52" fillId="29" borderId="0" xfId="0" applyFont="1" applyFill="1" applyBorder="1" applyAlignment="1">
      <alignment horizontal="left" vertical="center" readingOrder="1"/>
    </xf>
    <xf numFmtId="0" fontId="0" fillId="29" borderId="0" xfId="0" applyFont="1" applyFill="1" applyBorder="1" applyAlignment="1">
      <alignment wrapText="1"/>
    </xf>
    <xf numFmtId="0" fontId="0" fillId="29" borderId="0" xfId="0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" fontId="49" fillId="30" borderId="11" xfId="0" applyNumberFormat="1" applyFont="1" applyFill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Border="1"/>
    <xf numFmtId="0" fontId="15" fillId="22" borderId="1" xfId="0" applyFont="1" applyFill="1" applyBorder="1" applyAlignment="1" applyProtection="1">
      <alignment horizontal="center" vertical="center"/>
      <protection hidden="1"/>
    </xf>
    <xf numFmtId="20" fontId="17" fillId="0" borderId="1" xfId="0" applyNumberFormat="1" applyFont="1" applyFill="1" applyBorder="1" applyAlignment="1" applyProtection="1">
      <alignment horizontal="center" vertical="center"/>
      <protection hidden="1"/>
    </xf>
    <xf numFmtId="49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ill="1" applyBorder="1"/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/>
    <xf numFmtId="0" fontId="33" fillId="17" borderId="1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31" borderId="1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32" borderId="19" xfId="0" applyFont="1" applyFill="1" applyBorder="1" applyAlignment="1">
      <alignment horizontal="center" vertical="center" wrapText="1"/>
    </xf>
    <xf numFmtId="0" fontId="33" fillId="32" borderId="1" xfId="0" applyFont="1" applyFill="1" applyBorder="1" applyAlignment="1">
      <alignment horizontal="center" vertical="center" wrapText="1"/>
    </xf>
    <xf numFmtId="0" fontId="33" fillId="32" borderId="18" xfId="0" applyFont="1" applyFill="1" applyBorder="1" applyAlignment="1">
      <alignment horizontal="center" vertical="center" wrapText="1"/>
    </xf>
    <xf numFmtId="0" fontId="33" fillId="33" borderId="19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protection hidden="1"/>
    </xf>
    <xf numFmtId="0" fontId="19" fillId="0" borderId="0" xfId="0" applyFont="1" applyFill="1" applyAlignment="1" applyProtection="1">
      <alignment horizontal="right"/>
      <protection hidden="1"/>
    </xf>
    <xf numFmtId="14" fontId="19" fillId="0" borderId="0" xfId="0" applyNumberFormat="1" applyFont="1" applyFill="1" applyAlignment="1" applyProtection="1">
      <alignment horizontal="left"/>
      <protection hidden="1"/>
    </xf>
    <xf numFmtId="0" fontId="60" fillId="0" borderId="0" xfId="0" applyFont="1" applyBorder="1" applyAlignment="1">
      <alignment horizontal="left" vertical="top" readingOrder="1"/>
    </xf>
    <xf numFmtId="0" fontId="22" fillId="0" borderId="0" xfId="0" applyFont="1" applyBorder="1" applyAlignment="1">
      <alignment horizontal="left" vertical="top" readingOrder="1"/>
    </xf>
    <xf numFmtId="0" fontId="14" fillId="0" borderId="0" xfId="0" applyFont="1"/>
    <xf numFmtId="0" fontId="61" fillId="0" borderId="0" xfId="0" applyFont="1" applyBorder="1" applyAlignment="1">
      <alignment horizontal="left" vertical="top" readingOrder="1"/>
    </xf>
    <xf numFmtId="0" fontId="18" fillId="0" borderId="0" xfId="0" applyFont="1" applyBorder="1" applyAlignment="1">
      <alignment horizontal="left" vertical="top" readingOrder="1"/>
    </xf>
    <xf numFmtId="0" fontId="62" fillId="0" borderId="0" xfId="0" applyFont="1" applyBorder="1" applyAlignment="1">
      <alignment horizontal="left" vertical="top" readingOrder="1"/>
    </xf>
    <xf numFmtId="0" fontId="64" fillId="0" borderId="0" xfId="5" applyFont="1" applyBorder="1" applyAlignment="1">
      <alignment horizontal="left" vertical="top" readingOrder="1"/>
    </xf>
    <xf numFmtId="164" fontId="33" fillId="18" borderId="1" xfId="0" applyNumberFormat="1" applyFont="1" applyFill="1" applyBorder="1" applyAlignment="1">
      <alignment horizontal="center" vertical="center" wrapText="1"/>
    </xf>
    <xf numFmtId="14" fontId="25" fillId="3" borderId="40" xfId="1" applyNumberFormat="1" applyFont="1" applyFill="1" applyBorder="1" applyAlignment="1">
      <alignment horizontal="center" vertical="center" textRotation="90" wrapText="1"/>
    </xf>
    <xf numFmtId="167" fontId="48" fillId="3" borderId="3" xfId="1" applyNumberFormat="1" applyFont="1" applyFill="1" applyBorder="1" applyAlignment="1">
      <alignment horizontal="center" vertical="center" textRotation="90" wrapText="1"/>
    </xf>
    <xf numFmtId="1" fontId="47" fillId="6" borderId="3" xfId="1" applyNumberFormat="1" applyFont="1" applyFill="1" applyBorder="1" applyAlignment="1">
      <alignment horizontal="center" vertical="center" textRotation="90" wrapText="1"/>
    </xf>
    <xf numFmtId="164" fontId="33" fillId="34" borderId="1" xfId="0" applyNumberFormat="1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left"/>
      <protection hidden="1"/>
    </xf>
    <xf numFmtId="166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41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5" fillId="22" borderId="0" xfId="0" applyFont="1" applyFill="1" applyBorder="1" applyAlignment="1" applyProtection="1">
      <alignment horizontal="center" vertical="center"/>
      <protection hidden="1"/>
    </xf>
    <xf numFmtId="20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0" borderId="30" xfId="0" applyFont="1" applyFill="1" applyBorder="1" applyAlignment="1" applyProtection="1">
      <alignment horizontal="center" vertical="center"/>
      <protection hidden="1"/>
    </xf>
    <xf numFmtId="0" fontId="17" fillId="0" borderId="30" xfId="0" applyFont="1" applyFill="1" applyBorder="1" applyAlignment="1">
      <alignment vertical="center"/>
    </xf>
    <xf numFmtId="0" fontId="15" fillId="13" borderId="1" xfId="0" applyFont="1" applyFill="1" applyBorder="1" applyAlignment="1" applyProtection="1">
      <alignment horizontal="center" vertical="center"/>
      <protection hidden="1"/>
    </xf>
    <xf numFmtId="0" fontId="16" fillId="13" borderId="1" xfId="0" applyFont="1" applyFill="1" applyBorder="1" applyAlignment="1" applyProtection="1">
      <alignment horizontal="center" vertical="center" wrapText="1"/>
      <protection hidden="1"/>
    </xf>
    <xf numFmtId="0" fontId="17" fillId="13" borderId="1" xfId="0" applyFont="1" applyFill="1" applyBorder="1" applyAlignment="1" applyProtection="1">
      <alignment horizontal="center" vertical="center"/>
      <protection hidden="1"/>
    </xf>
    <xf numFmtId="49" fontId="17" fillId="13" borderId="1" xfId="0" applyNumberFormat="1" applyFont="1" applyFill="1" applyBorder="1" applyAlignment="1" applyProtection="1">
      <alignment horizontal="center" vertical="center"/>
      <protection hidden="1"/>
    </xf>
    <xf numFmtId="0" fontId="17" fillId="13" borderId="1" xfId="0" applyFont="1" applyFill="1" applyBorder="1" applyAlignment="1" applyProtection="1">
      <alignment horizontal="center" vertical="center" shrinkToFit="1"/>
      <protection hidden="1"/>
    </xf>
    <xf numFmtId="0" fontId="16" fillId="13" borderId="18" xfId="0" applyFont="1" applyFill="1" applyBorder="1" applyAlignment="1" applyProtection="1">
      <alignment horizontal="center" vertical="center" wrapText="1"/>
      <protection hidden="1"/>
    </xf>
    <xf numFmtId="0" fontId="17" fillId="13" borderId="18" xfId="0" applyFont="1" applyFill="1" applyBorder="1" applyAlignment="1" applyProtection="1">
      <alignment horizontal="center" vertical="center" shrinkToFit="1"/>
      <protection hidden="1"/>
    </xf>
    <xf numFmtId="0" fontId="15" fillId="13" borderId="1" xfId="0" applyFont="1" applyFill="1" applyBorder="1" applyAlignment="1" applyProtection="1">
      <alignment horizontal="center" vertical="center" shrinkToFit="1"/>
      <protection hidden="1"/>
    </xf>
    <xf numFmtId="0" fontId="15" fillId="13" borderId="18" xfId="0" applyFont="1" applyFill="1" applyBorder="1" applyAlignment="1" applyProtection="1">
      <alignment horizontal="center" vertical="center" shrinkToFit="1"/>
      <protection hidden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3" fillId="0" borderId="50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/>
    </xf>
    <xf numFmtId="1" fontId="0" fillId="0" borderId="19" xfId="0" applyNumberForma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65" fillId="0" borderId="1" xfId="0" applyNumberFormat="1" applyFont="1" applyFill="1" applyBorder="1" applyAlignment="1">
      <alignment horizontal="center" vertical="center"/>
    </xf>
    <xf numFmtId="164" fontId="33" fillId="19" borderId="1" xfId="0" applyNumberFormat="1" applyFont="1" applyFill="1" applyBorder="1" applyAlignment="1">
      <alignment horizontal="center" vertical="center" wrapText="1"/>
    </xf>
    <xf numFmtId="164" fontId="27" fillId="0" borderId="0" xfId="1" applyNumberFormat="1" applyFont="1" applyAlignment="1">
      <alignment horizontal="center" vertical="center"/>
    </xf>
    <xf numFmtId="0" fontId="66" fillId="11" borderId="24" xfId="1" applyFont="1" applyFill="1" applyBorder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14" fontId="25" fillId="11" borderId="40" xfId="1" applyNumberFormat="1" applyFont="1" applyFill="1" applyBorder="1" applyAlignment="1">
      <alignment horizontal="center" vertical="center" wrapText="1"/>
    </xf>
    <xf numFmtId="14" fontId="25" fillId="11" borderId="0" xfId="1" applyNumberFormat="1" applyFont="1" applyFill="1" applyBorder="1" applyAlignment="1">
      <alignment horizontal="center" vertical="center" wrapText="1"/>
    </xf>
    <xf numFmtId="14" fontId="25" fillId="11" borderId="6" xfId="1" applyNumberFormat="1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left" vertical="center" readingOrder="1"/>
    </xf>
    <xf numFmtId="0" fontId="7" fillId="0" borderId="18" xfId="0" applyNumberFormat="1" applyFont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 readingOrder="1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left"/>
    </xf>
    <xf numFmtId="0" fontId="1" fillId="0" borderId="48" xfId="0" applyFont="1" applyFill="1" applyBorder="1" applyAlignment="1">
      <alignment horizontal="center" vertical="center"/>
    </xf>
    <xf numFmtId="0" fontId="41" fillId="21" borderId="32" xfId="1" applyFont="1" applyFill="1" applyBorder="1" applyAlignment="1">
      <alignment horizontal="center" vertical="center" shrinkToFit="1"/>
    </xf>
    <xf numFmtId="0" fontId="41" fillId="21" borderId="19" xfId="1" applyFont="1" applyFill="1" applyBorder="1" applyAlignment="1">
      <alignment horizontal="center" vertical="center" shrinkToFit="1"/>
    </xf>
    <xf numFmtId="0" fontId="37" fillId="21" borderId="32" xfId="1" applyFont="1" applyFill="1" applyBorder="1" applyAlignment="1">
      <alignment horizontal="center" vertical="center" shrinkToFit="1"/>
    </xf>
    <xf numFmtId="0" fontId="38" fillId="21" borderId="32" xfId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/>
    </xf>
    <xf numFmtId="0" fontId="67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  <protection hidden="1"/>
    </xf>
    <xf numFmtId="20" fontId="17" fillId="13" borderId="1" xfId="0" applyNumberFormat="1" applyFont="1" applyFill="1" applyBorder="1" applyAlignment="1" applyProtection="1">
      <alignment horizontal="center" vertical="center"/>
      <protection hidden="1"/>
    </xf>
    <xf numFmtId="0" fontId="17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0" fillId="0" borderId="0" xfId="0" applyBorder="1" applyAlignment="1">
      <alignment horizontal="center" vertical="top" readingOrder="1"/>
    </xf>
    <xf numFmtId="0" fontId="0" fillId="0" borderId="0" xfId="0" applyBorder="1" applyAlignment="1">
      <alignment horizontal="left" vertical="top" readingOrder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4" fontId="33" fillId="38" borderId="1" xfId="0" applyNumberFormat="1" applyFont="1" applyFill="1" applyBorder="1" applyAlignment="1">
      <alignment horizontal="center" vertical="center" wrapText="1"/>
    </xf>
    <xf numFmtId="164" fontId="33" fillId="37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left"/>
      <protection hidden="1"/>
    </xf>
    <xf numFmtId="0" fontId="19" fillId="0" borderId="8" xfId="0" applyFont="1" applyFill="1" applyBorder="1" applyAlignment="1" applyProtection="1">
      <alignment horizontal="left" wrapText="1"/>
      <protection hidden="1"/>
    </xf>
    <xf numFmtId="0" fontId="42" fillId="13" borderId="1" xfId="0" applyFont="1" applyFill="1" applyBorder="1" applyAlignment="1" applyProtection="1">
      <alignment horizontal="center" vertical="center"/>
      <protection hidden="1"/>
    </xf>
    <xf numFmtId="49" fontId="42" fillId="13" borderId="1" xfId="0" applyNumberFormat="1" applyFont="1" applyFill="1" applyBorder="1" applyAlignment="1" applyProtection="1">
      <alignment horizontal="center" vertical="center"/>
      <protection hidden="1"/>
    </xf>
    <xf numFmtId="0" fontId="17" fillId="28" borderId="1" xfId="0" applyFont="1" applyFill="1" applyBorder="1" applyAlignment="1" applyProtection="1">
      <alignment horizontal="center" vertical="center"/>
      <protection hidden="1"/>
    </xf>
    <xf numFmtId="20" fontId="17" fillId="28" borderId="1" xfId="0" applyNumberFormat="1" applyFont="1" applyFill="1" applyBorder="1" applyAlignment="1" applyProtection="1">
      <alignment horizontal="center" vertical="center"/>
      <protection hidden="1"/>
    </xf>
    <xf numFmtId="0" fontId="16" fillId="28" borderId="1" xfId="0" applyFont="1" applyFill="1" applyBorder="1" applyAlignment="1" applyProtection="1">
      <alignment horizontal="center" vertical="center" wrapText="1"/>
      <protection hidden="1"/>
    </xf>
    <xf numFmtId="20" fontId="42" fillId="13" borderId="1" xfId="0" applyNumberFormat="1" applyFont="1" applyFill="1" applyBorder="1" applyAlignment="1" applyProtection="1">
      <alignment horizontal="center" vertical="center"/>
      <protection hidden="1"/>
    </xf>
    <xf numFmtId="49" fontId="17" fillId="28" borderId="1" xfId="0" applyNumberFormat="1" applyFont="1" applyFill="1" applyBorder="1" applyAlignment="1" applyProtection="1">
      <alignment horizontal="center" vertical="center"/>
      <protection hidden="1"/>
    </xf>
    <xf numFmtId="20" fontId="42" fillId="14" borderId="1" xfId="0" applyNumberFormat="1" applyFont="1" applyFill="1" applyBorder="1" applyAlignment="1" applyProtection="1">
      <alignment horizontal="center" vertical="center"/>
      <protection hidden="1"/>
    </xf>
    <xf numFmtId="0" fontId="17" fillId="14" borderId="1" xfId="0" applyFont="1" applyFill="1" applyBorder="1" applyAlignment="1" applyProtection="1">
      <alignment horizontal="center" vertical="center"/>
      <protection hidden="1"/>
    </xf>
    <xf numFmtId="0" fontId="17" fillId="14" borderId="1" xfId="0" applyFont="1" applyFill="1" applyBorder="1" applyAlignment="1" applyProtection="1">
      <alignment horizontal="center" vertical="center" shrinkToFit="1"/>
      <protection hidden="1"/>
    </xf>
    <xf numFmtId="0" fontId="42" fillId="14" borderId="1" xfId="0" applyFont="1" applyFill="1" applyBorder="1" applyAlignment="1" applyProtection="1">
      <alignment horizontal="center" vertical="center"/>
      <protection hidden="1"/>
    </xf>
    <xf numFmtId="20" fontId="17" fillId="14" borderId="1" xfId="0" applyNumberFormat="1" applyFont="1" applyFill="1" applyBorder="1" applyAlignment="1" applyProtection="1">
      <alignment horizontal="center" vertical="center"/>
      <protection hidden="1"/>
    </xf>
    <xf numFmtId="0" fontId="17" fillId="34" borderId="1" xfId="0" applyFont="1" applyFill="1" applyBorder="1" applyAlignment="1" applyProtection="1">
      <alignment horizontal="center" vertical="center"/>
      <protection hidden="1"/>
    </xf>
    <xf numFmtId="20" fontId="17" fillId="34" borderId="1" xfId="0" applyNumberFormat="1" applyFont="1" applyFill="1" applyBorder="1" applyAlignment="1" applyProtection="1">
      <alignment horizontal="center" vertical="center"/>
      <protection hidden="1"/>
    </xf>
    <xf numFmtId="0" fontId="16" fillId="34" borderId="1" xfId="0" applyFont="1" applyFill="1" applyBorder="1" applyAlignment="1" applyProtection="1">
      <alignment horizontal="center" vertical="center" wrapText="1"/>
      <protection hidden="1"/>
    </xf>
    <xf numFmtId="0" fontId="16" fillId="34" borderId="18" xfId="0" applyFont="1" applyFill="1" applyBorder="1" applyAlignment="1" applyProtection="1">
      <alignment horizontal="center" vertical="center" wrapText="1"/>
      <protection hidden="1"/>
    </xf>
    <xf numFmtId="0" fontId="17" fillId="34" borderId="18" xfId="0" applyFont="1" applyFill="1" applyBorder="1" applyAlignment="1" applyProtection="1">
      <alignment horizontal="center" vertical="center" shrinkToFit="1"/>
      <protection hidden="1"/>
    </xf>
    <xf numFmtId="0" fontId="17" fillId="34" borderId="1" xfId="0" applyFont="1" applyFill="1" applyBorder="1" applyAlignment="1" applyProtection="1">
      <alignment horizontal="center" vertical="center" shrinkToFit="1"/>
      <protection hidden="1"/>
    </xf>
    <xf numFmtId="0" fontId="17" fillId="34" borderId="1" xfId="0" applyNumberFormat="1" applyFont="1" applyFill="1" applyBorder="1" applyAlignment="1" applyProtection="1">
      <alignment horizontal="center" vertical="center"/>
      <protection hidden="1"/>
    </xf>
    <xf numFmtId="49" fontId="17" fillId="34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horizontal="center"/>
    </xf>
    <xf numFmtId="164" fontId="33" fillId="4" borderId="1" xfId="0" applyNumberFormat="1" applyFont="1" applyFill="1" applyBorder="1" applyAlignment="1">
      <alignment horizontal="center" vertical="center" wrapText="1"/>
    </xf>
    <xf numFmtId="164" fontId="33" fillId="35" borderId="1" xfId="0" applyNumberFormat="1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/>
    </xf>
    <xf numFmtId="0" fontId="34" fillId="0" borderId="1" xfId="1" applyFont="1" applyBorder="1" applyAlignment="1">
      <alignment horizontal="center" vertical="center" shrinkToFit="1"/>
    </xf>
    <xf numFmtId="0" fontId="39" fillId="22" borderId="1" xfId="1" applyFont="1" applyFill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164" fontId="33" fillId="25" borderId="1" xfId="0" applyNumberFormat="1" applyFont="1" applyFill="1" applyBorder="1" applyAlignment="1">
      <alignment horizontal="center" vertical="center" wrapText="1"/>
    </xf>
    <xf numFmtId="0" fontId="41" fillId="21" borderId="1" xfId="1" applyFont="1" applyFill="1" applyBorder="1" applyAlignment="1">
      <alignment horizontal="center" vertical="center" shrinkToFit="1"/>
    </xf>
    <xf numFmtId="0" fontId="39" fillId="21" borderId="1" xfId="1" applyFont="1" applyFill="1" applyBorder="1" applyAlignment="1">
      <alignment horizontal="center" vertical="center" shrinkToFit="1"/>
    </xf>
    <xf numFmtId="164" fontId="33" fillId="26" borderId="1" xfId="0" applyNumberFormat="1" applyFont="1" applyFill="1" applyBorder="1" applyAlignment="1">
      <alignment horizontal="center" vertical="center" wrapText="1"/>
    </xf>
    <xf numFmtId="164" fontId="33" fillId="39" borderId="1" xfId="0" applyNumberFormat="1" applyFont="1" applyFill="1" applyBorder="1" applyAlignment="1">
      <alignment horizontal="center" vertical="center" wrapText="1"/>
    </xf>
    <xf numFmtId="164" fontId="33" fillId="36" borderId="1" xfId="0" applyNumberFormat="1" applyFont="1" applyFill="1" applyBorder="1" applyAlignment="1">
      <alignment horizontal="center" vertical="center" wrapText="1"/>
    </xf>
    <xf numFmtId="164" fontId="33" fillId="15" borderId="1" xfId="0" applyNumberFormat="1" applyFont="1" applyFill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/>
    </xf>
    <xf numFmtId="0" fontId="35" fillId="40" borderId="0" xfId="0" applyFont="1" applyFill="1" applyBorder="1" applyAlignment="1">
      <alignment horizontal="center" vertical="center" wrapText="1"/>
    </xf>
    <xf numFmtId="0" fontId="27" fillId="37" borderId="0" xfId="1" applyFont="1" applyFill="1" applyAlignment="1">
      <alignment horizontal="center" vertical="center"/>
    </xf>
    <xf numFmtId="0" fontId="33" fillId="34" borderId="1" xfId="0" applyNumberFormat="1" applyFont="1" applyFill="1" applyBorder="1" applyAlignment="1">
      <alignment horizontal="center" vertical="center" wrapText="1"/>
    </xf>
    <xf numFmtId="0" fontId="33" fillId="34" borderId="1" xfId="0" applyNumberFormat="1" applyFont="1" applyFill="1" applyBorder="1" applyAlignment="1">
      <alignment horizontal="center" vertical="center"/>
    </xf>
    <xf numFmtId="0" fontId="33" fillId="38" borderId="1" xfId="0" applyNumberFormat="1" applyFont="1" applyFill="1" applyBorder="1" applyAlignment="1">
      <alignment horizontal="center" vertical="center" wrapText="1"/>
    </xf>
    <xf numFmtId="0" fontId="33" fillId="19" borderId="1" xfId="0" applyNumberFormat="1" applyFont="1" applyFill="1" applyBorder="1" applyAlignment="1">
      <alignment horizontal="center" vertical="center" wrapText="1"/>
    </xf>
    <xf numFmtId="0" fontId="33" fillId="35" borderId="1" xfId="0" applyNumberFormat="1" applyFont="1" applyFill="1" applyBorder="1" applyAlignment="1">
      <alignment horizontal="center" vertical="center" wrapText="1"/>
    </xf>
    <xf numFmtId="0" fontId="33" fillId="18" borderId="1" xfId="0" applyNumberFormat="1" applyFont="1" applyFill="1" applyBorder="1" applyAlignment="1">
      <alignment horizontal="center" vertical="center" wrapText="1"/>
    </xf>
    <xf numFmtId="0" fontId="33" fillId="25" borderId="1" xfId="0" applyNumberFormat="1" applyFont="1" applyFill="1" applyBorder="1" applyAlignment="1">
      <alignment horizontal="center" vertical="center" wrapText="1"/>
    </xf>
    <xf numFmtId="0" fontId="33" fillId="37" borderId="1" xfId="0" applyNumberFormat="1" applyFont="1" applyFill="1" applyBorder="1" applyAlignment="1">
      <alignment horizontal="center" vertical="center" wrapText="1"/>
    </xf>
    <xf numFmtId="0" fontId="33" fillId="4" borderId="1" xfId="0" applyNumberFormat="1" applyFont="1" applyFill="1" applyBorder="1" applyAlignment="1">
      <alignment horizontal="center" vertical="center" wrapText="1"/>
    </xf>
    <xf numFmtId="0" fontId="33" fillId="26" borderId="1" xfId="0" applyNumberFormat="1" applyFont="1" applyFill="1" applyBorder="1" applyAlignment="1">
      <alignment horizontal="center" vertical="center" wrapText="1"/>
    </xf>
    <xf numFmtId="0" fontId="33" fillId="39" borderId="1" xfId="0" applyNumberFormat="1" applyFont="1" applyFill="1" applyBorder="1" applyAlignment="1">
      <alignment horizontal="center" vertical="center" wrapText="1"/>
    </xf>
    <xf numFmtId="0" fontId="33" fillId="36" borderId="1" xfId="0" applyNumberFormat="1" applyFont="1" applyFill="1" applyBorder="1" applyAlignment="1">
      <alignment horizontal="center" vertical="center" wrapText="1"/>
    </xf>
    <xf numFmtId="0" fontId="33" fillId="15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70" fillId="0" borderId="0" xfId="0" applyFont="1" applyAlignment="1">
      <alignment horizontal="left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readingOrder="1"/>
    </xf>
    <xf numFmtId="0" fontId="0" fillId="0" borderId="1" xfId="0" applyFill="1" applyBorder="1" applyAlignment="1">
      <alignment horizontal="center"/>
    </xf>
    <xf numFmtId="0" fontId="19" fillId="0" borderId="0" xfId="0" applyFont="1" applyFill="1" applyAlignment="1" applyProtection="1">
      <alignment horizontal="left"/>
      <protection hidden="1"/>
    </xf>
    <xf numFmtId="0" fontId="19" fillId="0" borderId="8" xfId="0" applyFont="1" applyFill="1" applyBorder="1" applyAlignment="1" applyProtection="1">
      <alignment horizontal="left" wrapText="1"/>
      <protection hidden="1"/>
    </xf>
    <xf numFmtId="0" fontId="41" fillId="12" borderId="51" xfId="1" applyFont="1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41" fillId="12" borderId="9" xfId="1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2" fillId="12" borderId="14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6" fillId="12" borderId="10" xfId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1" fillId="21" borderId="32" xfId="1" applyFont="1" applyFill="1" applyBorder="1" applyAlignment="1">
      <alignment horizontal="center" vertical="center" shrinkToFit="1"/>
    </xf>
    <xf numFmtId="0" fontId="41" fillId="12" borderId="32" xfId="1" applyFont="1" applyFill="1" applyBorder="1" applyAlignment="1">
      <alignment horizontal="center" vertical="center" shrinkToFit="1"/>
    </xf>
    <xf numFmtId="0" fontId="41" fillId="21" borderId="19" xfId="1" applyFont="1" applyFill="1" applyBorder="1" applyAlignment="1">
      <alignment horizontal="center" vertical="center" shrinkToFit="1"/>
    </xf>
    <xf numFmtId="14" fontId="40" fillId="0" borderId="0" xfId="1" applyNumberFormat="1" applyFont="1" applyBorder="1" applyAlignment="1">
      <alignment horizontal="center" vertical="center"/>
    </xf>
    <xf numFmtId="0" fontId="37" fillId="21" borderId="32" xfId="1" applyFont="1" applyFill="1" applyBorder="1" applyAlignment="1">
      <alignment horizontal="center" vertical="center" shrinkToFit="1"/>
    </xf>
    <xf numFmtId="0" fontId="38" fillId="21" borderId="32" xfId="1" applyFont="1" applyFill="1" applyBorder="1" applyAlignment="1">
      <alignment horizontal="center" vertical="center" shrinkToFit="1"/>
    </xf>
    <xf numFmtId="14" fontId="27" fillId="0" borderId="0" xfId="1" applyNumberFormat="1" applyFont="1" applyBorder="1" applyAlignment="1">
      <alignment horizontal="center" vertical="center"/>
    </xf>
    <xf numFmtId="0" fontId="39" fillId="21" borderId="1" xfId="1" applyFont="1" applyFill="1" applyBorder="1" applyAlignment="1">
      <alignment horizontal="center" vertical="center" shrinkToFit="1"/>
    </xf>
    <xf numFmtId="0" fontId="37" fillId="21" borderId="53" xfId="1" applyFont="1" applyFill="1" applyBorder="1" applyAlignment="1">
      <alignment horizontal="center" vertical="center" shrinkToFit="1"/>
    </xf>
    <xf numFmtId="0" fontId="38" fillId="21" borderId="12" xfId="1" applyFont="1" applyFill="1" applyBorder="1" applyAlignment="1">
      <alignment horizontal="center" vertical="center" shrinkToFit="1"/>
    </xf>
    <xf numFmtId="0" fontId="38" fillId="21" borderId="52" xfId="1" applyFont="1" applyFill="1" applyBorder="1" applyAlignment="1">
      <alignment horizontal="center" vertical="center" shrinkToFit="1"/>
    </xf>
    <xf numFmtId="0" fontId="41" fillId="21" borderId="49" xfId="1" applyFont="1" applyFill="1" applyBorder="1" applyAlignment="1">
      <alignment horizontal="center" vertical="center" shrinkToFit="1"/>
    </xf>
    <xf numFmtId="0" fontId="41" fillId="12" borderId="49" xfId="1" applyFont="1" applyFill="1" applyBorder="1" applyAlignment="1">
      <alignment horizontal="center" vertical="center" shrinkToFit="1"/>
    </xf>
    <xf numFmtId="0" fontId="41" fillId="21" borderId="1" xfId="1" applyFont="1" applyFill="1" applyBorder="1" applyAlignment="1">
      <alignment horizontal="center" vertical="center" shrinkToFit="1"/>
    </xf>
    <xf numFmtId="0" fontId="32" fillId="12" borderId="53" xfId="1" applyFont="1" applyFill="1" applyBorder="1" applyAlignment="1">
      <alignment horizontal="center" vertical="center" shrinkToFit="1"/>
    </xf>
    <xf numFmtId="0" fontId="36" fillId="12" borderId="52" xfId="1" applyFont="1" applyFill="1" applyBorder="1" applyAlignment="1">
      <alignment horizontal="center" vertical="center" shrinkToFit="1"/>
    </xf>
    <xf numFmtId="0" fontId="32" fillId="12" borderId="32" xfId="1" applyFont="1" applyFill="1" applyBorder="1" applyAlignment="1">
      <alignment horizontal="center" vertical="center" shrinkToFit="1"/>
    </xf>
    <xf numFmtId="0" fontId="36" fillId="12" borderId="32" xfId="1" applyFont="1" applyFill="1" applyBorder="1" applyAlignment="1">
      <alignment horizontal="center" vertical="center" shrinkToFit="1"/>
    </xf>
    <xf numFmtId="0" fontId="41" fillId="12" borderId="1" xfId="1" applyFont="1" applyFill="1" applyBorder="1" applyAlignment="1">
      <alignment horizontal="center" vertical="center" shrinkToFit="1"/>
    </xf>
    <xf numFmtId="0" fontId="39" fillId="12" borderId="1" xfId="1" applyFont="1" applyFill="1" applyBorder="1" applyAlignment="1">
      <alignment horizontal="center" vertical="center" shrinkToFit="1"/>
    </xf>
    <xf numFmtId="0" fontId="41" fillId="21" borderId="31" xfId="1" applyFont="1" applyFill="1" applyBorder="1" applyAlignment="1">
      <alignment horizontal="center" vertical="center" shrinkToFit="1"/>
    </xf>
    <xf numFmtId="0" fontId="39" fillId="21" borderId="52" xfId="1" applyFont="1" applyFill="1" applyBorder="1" applyAlignment="1">
      <alignment horizontal="center" vertical="center" shrinkToFit="1"/>
    </xf>
    <xf numFmtId="0" fontId="39" fillId="12" borderId="52" xfId="1" applyFont="1" applyFill="1" applyBorder="1" applyAlignment="1">
      <alignment horizontal="center" vertical="center" shrinkToFit="1"/>
    </xf>
    <xf numFmtId="14" fontId="31" fillId="11" borderId="40" xfId="1" applyNumberFormat="1" applyFont="1" applyFill="1" applyBorder="1" applyAlignment="1">
      <alignment horizontal="center" vertical="center" wrapText="1"/>
    </xf>
    <xf numFmtId="14" fontId="31" fillId="11" borderId="0" xfId="1" applyNumberFormat="1" applyFont="1" applyFill="1" applyBorder="1" applyAlignment="1">
      <alignment horizontal="center" vertical="center" wrapText="1"/>
    </xf>
    <xf numFmtId="14" fontId="31" fillId="11" borderId="6" xfId="1" applyNumberFormat="1" applyFont="1" applyFill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/>
    </xf>
    <xf numFmtId="14" fontId="28" fillId="11" borderId="7" xfId="1" applyNumberFormat="1" applyFont="1" applyFill="1" applyBorder="1" applyAlignment="1">
      <alignment horizontal="center" vertical="center" wrapText="1"/>
    </xf>
    <xf numFmtId="14" fontId="28" fillId="11" borderId="28" xfId="1" applyNumberFormat="1" applyFont="1" applyFill="1" applyBorder="1" applyAlignment="1">
      <alignment horizontal="center" vertical="center" wrapText="1"/>
    </xf>
    <xf numFmtId="14" fontId="28" fillId="11" borderId="29" xfId="1" applyNumberFormat="1" applyFont="1" applyFill="1" applyBorder="1" applyAlignment="1">
      <alignment horizontal="center" vertical="center" wrapText="1"/>
    </xf>
    <xf numFmtId="14" fontId="25" fillId="11" borderId="31" xfId="1" applyNumberFormat="1" applyFont="1" applyFill="1" applyBorder="1" applyAlignment="1">
      <alignment horizontal="center" vertical="center" wrapText="1"/>
    </xf>
    <xf numFmtId="14" fontId="25" fillId="11" borderId="5" xfId="1" applyNumberFormat="1" applyFont="1" applyFill="1" applyBorder="1" applyAlignment="1">
      <alignment horizontal="center" vertical="center" wrapText="1"/>
    </xf>
    <xf numFmtId="14" fontId="25" fillId="11" borderId="12" xfId="1" applyNumberFormat="1" applyFont="1" applyFill="1" applyBorder="1" applyAlignment="1">
      <alignment horizontal="center" vertical="center" wrapText="1"/>
    </xf>
    <xf numFmtId="0" fontId="28" fillId="9" borderId="21" xfId="1" applyFont="1" applyFill="1" applyBorder="1" applyAlignment="1">
      <alignment horizontal="center" vertical="center" wrapText="1"/>
    </xf>
    <xf numFmtId="0" fontId="28" fillId="9" borderId="22" xfId="1" applyFont="1" applyFill="1" applyBorder="1" applyAlignment="1">
      <alignment horizontal="center" vertical="center" wrapText="1"/>
    </xf>
    <xf numFmtId="0" fontId="28" fillId="9" borderId="23" xfId="1" applyFont="1" applyFill="1" applyBorder="1" applyAlignment="1">
      <alignment horizontal="center" vertical="center" wrapText="1"/>
    </xf>
    <xf numFmtId="0" fontId="25" fillId="10" borderId="1" xfId="1" applyFont="1" applyFill="1" applyBorder="1" applyAlignment="1">
      <alignment horizontal="center" vertical="center"/>
    </xf>
    <xf numFmtId="0" fontId="25" fillId="10" borderId="24" xfId="1" applyFont="1" applyFill="1" applyBorder="1" applyAlignment="1">
      <alignment horizontal="center" vertical="center"/>
    </xf>
    <xf numFmtId="0" fontId="25" fillId="10" borderId="25" xfId="1" applyFont="1" applyFill="1" applyBorder="1" applyAlignment="1">
      <alignment horizontal="center" vertical="center" wrapText="1" shrinkToFit="1"/>
    </xf>
    <xf numFmtId="0" fontId="25" fillId="10" borderId="26" xfId="1" applyFont="1" applyFill="1" applyBorder="1" applyAlignment="1">
      <alignment horizontal="center" vertical="center" wrapText="1" shrinkToFit="1"/>
    </xf>
    <xf numFmtId="0" fontId="25" fillId="10" borderId="19" xfId="1" applyFont="1" applyFill="1" applyBorder="1" applyAlignment="1">
      <alignment horizontal="center" vertical="center" wrapText="1" shrinkToFit="1"/>
    </xf>
    <xf numFmtId="0" fontId="40" fillId="10" borderId="25" xfId="1" applyFont="1" applyFill="1" applyBorder="1" applyAlignment="1">
      <alignment horizontal="center" vertical="center" wrapText="1" shrinkToFit="1"/>
    </xf>
    <xf numFmtId="0" fontId="40" fillId="10" borderId="26" xfId="1" applyFont="1" applyFill="1" applyBorder="1" applyAlignment="1">
      <alignment horizontal="center" vertical="center" wrapText="1" shrinkToFit="1"/>
    </xf>
    <xf numFmtId="0" fontId="40" fillId="10" borderId="19" xfId="1" applyFont="1" applyFill="1" applyBorder="1" applyAlignment="1">
      <alignment horizontal="center" vertical="center" wrapText="1" shrinkToFit="1"/>
    </xf>
    <xf numFmtId="0" fontId="28" fillId="10" borderId="25" xfId="1" applyFont="1" applyFill="1" applyBorder="1" applyAlignment="1">
      <alignment horizontal="center" vertical="center" wrapText="1" shrinkToFit="1"/>
    </xf>
    <xf numFmtId="0" fontId="28" fillId="10" borderId="26" xfId="1" applyFont="1" applyFill="1" applyBorder="1" applyAlignment="1">
      <alignment horizontal="center" vertical="center" wrapText="1" shrinkToFit="1"/>
    </xf>
    <xf numFmtId="0" fontId="28" fillId="10" borderId="19" xfId="1" applyFont="1" applyFill="1" applyBorder="1" applyAlignment="1">
      <alignment horizontal="center" vertical="center" wrapText="1" shrinkToFit="1"/>
    </xf>
    <xf numFmtId="0" fontId="44" fillId="8" borderId="33" xfId="1" applyFont="1" applyFill="1" applyBorder="1" applyAlignment="1">
      <alignment horizontal="center" vertical="center" wrapText="1"/>
    </xf>
    <xf numFmtId="0" fontId="44" fillId="8" borderId="34" xfId="1" applyFont="1" applyFill="1" applyBorder="1" applyAlignment="1">
      <alignment horizontal="center" vertical="center" wrapText="1"/>
    </xf>
    <xf numFmtId="0" fontId="44" fillId="8" borderId="35" xfId="1" applyFont="1" applyFill="1" applyBorder="1" applyAlignment="1">
      <alignment horizontal="center" vertical="center"/>
    </xf>
    <xf numFmtId="0" fontId="26" fillId="9" borderId="20" xfId="1" applyFont="1" applyFill="1" applyBorder="1" applyAlignment="1">
      <alignment horizontal="center" vertical="center" wrapText="1"/>
    </xf>
    <xf numFmtId="0" fontId="26" fillId="9" borderId="14" xfId="1" applyFont="1" applyFill="1" applyBorder="1" applyAlignment="1">
      <alignment horizontal="center" vertical="center" wrapText="1"/>
    </xf>
    <xf numFmtId="0" fontId="26" fillId="9" borderId="10" xfId="1" applyFont="1" applyFill="1" applyBorder="1" applyAlignment="1">
      <alignment horizontal="center" vertical="center" wrapText="1"/>
    </xf>
    <xf numFmtId="0" fontId="25" fillId="9" borderId="21" xfId="1" applyFont="1" applyFill="1" applyBorder="1" applyAlignment="1">
      <alignment horizontal="center" vertical="center" wrapText="1"/>
    </xf>
    <xf numFmtId="0" fontId="25" fillId="9" borderId="22" xfId="1" applyFont="1" applyFill="1" applyBorder="1" applyAlignment="1">
      <alignment horizontal="center" vertical="center" wrapText="1"/>
    </xf>
    <xf numFmtId="0" fontId="25" fillId="9" borderId="23" xfId="1" applyFont="1" applyFill="1" applyBorder="1" applyAlignment="1">
      <alignment horizontal="center" vertical="center" wrapText="1"/>
    </xf>
    <xf numFmtId="0" fontId="40" fillId="9" borderId="21" xfId="1" applyFont="1" applyFill="1" applyBorder="1" applyAlignment="1">
      <alignment horizontal="center" vertical="center" wrapText="1"/>
    </xf>
    <xf numFmtId="0" fontId="40" fillId="9" borderId="22" xfId="1" applyFont="1" applyFill="1" applyBorder="1" applyAlignment="1">
      <alignment horizontal="center" vertical="center" wrapText="1"/>
    </xf>
    <xf numFmtId="0" fontId="40" fillId="9" borderId="23" xfId="1" applyFont="1" applyFill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3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14" fontId="25" fillId="11" borderId="29" xfId="1" applyNumberFormat="1" applyFont="1" applyFill="1" applyBorder="1" applyAlignment="1">
      <alignment horizontal="center" vertical="center" wrapText="1"/>
    </xf>
    <xf numFmtId="14" fontId="25" fillId="11" borderId="7" xfId="1" applyNumberFormat="1" applyFont="1" applyFill="1" applyBorder="1" applyAlignment="1">
      <alignment horizontal="center" vertical="center" wrapText="1"/>
    </xf>
    <xf numFmtId="14" fontId="25" fillId="11" borderId="28" xfId="1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8" fillId="0" borderId="0" xfId="0" applyNumberFormat="1" applyFont="1" applyBorder="1" applyAlignment="1">
      <alignment horizontal="left" vertical="center"/>
    </xf>
    <xf numFmtId="0" fontId="7" fillId="0" borderId="30" xfId="0" applyNumberFormat="1" applyFont="1" applyFill="1" applyBorder="1" applyAlignment="1">
      <alignment horizontal="left" vertical="center"/>
    </xf>
    <xf numFmtId="0" fontId="7" fillId="0" borderId="36" xfId="0" applyNumberFormat="1" applyFont="1" applyFill="1" applyBorder="1" applyAlignment="1">
      <alignment horizontal="left" vertical="center"/>
    </xf>
    <xf numFmtId="0" fontId="8" fillId="0" borderId="27" xfId="0" applyNumberFormat="1" applyFont="1" applyBorder="1" applyAlignment="1">
      <alignment horizontal="left" vertical="center"/>
    </xf>
    <xf numFmtId="0" fontId="8" fillId="0" borderId="7" xfId="0" applyNumberFormat="1" applyFont="1" applyBorder="1" applyAlignment="1">
      <alignment horizontal="left" vertical="center"/>
    </xf>
    <xf numFmtId="0" fontId="8" fillId="0" borderId="30" xfId="0" applyNumberFormat="1" applyFont="1" applyBorder="1" applyAlignment="1">
      <alignment horizontal="left" vertical="center"/>
    </xf>
    <xf numFmtId="0" fontId="8" fillId="0" borderId="27" xfId="0" applyNumberFormat="1" applyFont="1" applyBorder="1" applyAlignment="1">
      <alignment vertical="center"/>
    </xf>
    <xf numFmtId="0" fontId="8" fillId="0" borderId="7" xfId="0" applyNumberFormat="1" applyFont="1" applyBorder="1" applyAlignment="1">
      <alignment vertical="center"/>
    </xf>
    <xf numFmtId="167" fontId="7" fillId="0" borderId="27" xfId="0" applyNumberFormat="1" applyFont="1" applyFill="1" applyBorder="1" applyAlignment="1">
      <alignment horizontal="left" vertical="center"/>
    </xf>
    <xf numFmtId="167" fontId="7" fillId="0" borderId="43" xfId="0" applyNumberFormat="1" applyFont="1" applyFill="1" applyBorder="1" applyAlignment="1">
      <alignment horizontal="left" vertical="center"/>
    </xf>
    <xf numFmtId="0" fontId="7" fillId="0" borderId="27" xfId="0" applyNumberFormat="1" applyFont="1" applyFill="1" applyBorder="1" applyAlignment="1">
      <alignment horizontal="left" vertical="center"/>
    </xf>
    <xf numFmtId="0" fontId="7" fillId="0" borderId="4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8" fillId="0" borderId="42" xfId="0" applyNumberFormat="1" applyFont="1" applyBorder="1" applyAlignment="1">
      <alignment horizontal="left" vertical="center"/>
    </xf>
    <xf numFmtId="0" fontId="8" fillId="0" borderId="8" xfId="0" applyNumberFormat="1" applyFont="1" applyBorder="1" applyAlignment="1">
      <alignment horizontal="left" vertical="center"/>
    </xf>
    <xf numFmtId="0" fontId="7" fillId="0" borderId="42" xfId="0" applyNumberFormat="1" applyFont="1" applyFill="1" applyBorder="1" applyAlignment="1">
      <alignment horizontal="left" vertical="center"/>
    </xf>
    <xf numFmtId="0" fontId="7" fillId="0" borderId="41" xfId="0" applyNumberFormat="1" applyFont="1" applyFill="1" applyBorder="1" applyAlignment="1">
      <alignment horizontal="left" vertical="center"/>
    </xf>
    <xf numFmtId="14" fontId="7" fillId="0" borderId="30" xfId="0" applyNumberFormat="1" applyFont="1" applyFill="1" applyBorder="1" applyAlignment="1">
      <alignment horizontal="left" vertical="center"/>
    </xf>
    <xf numFmtId="14" fontId="7" fillId="0" borderId="36" xfId="0" applyNumberFormat="1" applyFont="1" applyFill="1" applyBorder="1" applyAlignment="1">
      <alignment horizontal="left" vertical="center"/>
    </xf>
    <xf numFmtId="14" fontId="7" fillId="0" borderId="42" xfId="0" applyNumberFormat="1" applyFont="1" applyFill="1" applyBorder="1" applyAlignment="1">
      <alignment horizontal="left" vertical="center"/>
    </xf>
    <xf numFmtId="14" fontId="7" fillId="0" borderId="41" xfId="0" applyNumberFormat="1" applyFont="1" applyFill="1" applyBorder="1" applyAlignment="1">
      <alignment horizontal="left" vertical="center"/>
    </xf>
    <xf numFmtId="0" fontId="2" fillId="0" borderId="8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54" fillId="0" borderId="9" xfId="0" applyFont="1" applyFill="1" applyBorder="1" applyAlignment="1">
      <alignment horizontal="center" vertical="center"/>
    </xf>
    <xf numFmtId="0" fontId="54" fillId="0" borderId="13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/>
    </xf>
    <xf numFmtId="0" fontId="53" fillId="0" borderId="9" xfId="0" applyFont="1" applyFill="1" applyBorder="1" applyAlignment="1">
      <alignment horizontal="center" vertical="center" wrapText="1"/>
    </xf>
    <xf numFmtId="0" fontId="53" fillId="0" borderId="13" xfId="0" applyFont="1" applyFill="1" applyBorder="1" applyAlignment="1">
      <alignment horizontal="center" vertical="center" wrapText="1"/>
    </xf>
    <xf numFmtId="1" fontId="49" fillId="0" borderId="9" xfId="0" applyNumberFormat="1" applyFont="1" applyFill="1" applyBorder="1" applyAlignment="1">
      <alignment horizontal="center" vertical="center"/>
    </xf>
    <xf numFmtId="1" fontId="49" fillId="0" borderId="13" xfId="0" applyNumberFormat="1" applyFont="1" applyFill="1" applyBorder="1" applyAlignment="1">
      <alignment horizontal="center" vertical="center"/>
    </xf>
    <xf numFmtId="1" fontId="49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2" fillId="0" borderId="0" xfId="0" applyFont="1" applyFill="1" applyAlignment="1">
      <alignment horizontal="right" vertical="center"/>
    </xf>
    <xf numFmtId="0" fontId="18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18" fillId="0" borderId="8" xfId="0" applyFont="1" applyFill="1" applyBorder="1" applyAlignment="1" applyProtection="1">
      <protection hidden="1"/>
    </xf>
    <xf numFmtId="0" fontId="51" fillId="0" borderId="0" xfId="0" applyFont="1" applyFill="1" applyAlignment="1">
      <alignment horizontal="left" vertical="center" wrapText="1"/>
    </xf>
    <xf numFmtId="0" fontId="50" fillId="0" borderId="0" xfId="0" quotePrefix="1" applyFont="1" applyFill="1" applyAlignment="1">
      <alignment horizontal="left" vertical="center"/>
    </xf>
    <xf numFmtId="0" fontId="19" fillId="0" borderId="0" xfId="0" applyFont="1" applyFill="1" applyAlignment="1" applyProtection="1">
      <alignment horizontal="left"/>
      <protection hidden="1"/>
    </xf>
    <xf numFmtId="0" fontId="19" fillId="0" borderId="8" xfId="0" applyFont="1" applyFill="1" applyBorder="1" applyAlignment="1" applyProtection="1">
      <alignment horizontal="left"/>
      <protection hidden="1"/>
    </xf>
    <xf numFmtId="0" fontId="18" fillId="0" borderId="7" xfId="0" applyFont="1" applyFill="1" applyBorder="1" applyAlignment="1" applyProtection="1">
      <alignment horizontal="center"/>
      <protection hidden="1"/>
    </xf>
    <xf numFmtId="166" fontId="17" fillId="0" borderId="0" xfId="0" applyNumberFormat="1" applyFont="1" applyFill="1" applyAlignment="1">
      <alignment horizontal="right" vertical="center"/>
    </xf>
    <xf numFmtId="14" fontId="17" fillId="0" borderId="0" xfId="0" applyNumberFormat="1" applyFont="1" applyFill="1" applyAlignment="1">
      <alignment horizontal="left" vertical="center" shrinkToFit="1"/>
    </xf>
    <xf numFmtId="0" fontId="17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165" fontId="17" fillId="0" borderId="0" xfId="0" applyNumberFormat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68" fillId="0" borderId="0" xfId="0" applyFont="1" applyFill="1" applyAlignment="1">
      <alignment horizontal="left" vertical="center" wrapText="1"/>
    </xf>
    <xf numFmtId="1" fontId="43" fillId="0" borderId="38" xfId="0" applyNumberFormat="1" applyFont="1" applyFill="1" applyBorder="1" applyAlignment="1">
      <alignment horizontal="center" vertical="center"/>
    </xf>
    <xf numFmtId="0" fontId="43" fillId="0" borderId="3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166" fontId="18" fillId="0" borderId="0" xfId="0" applyNumberFormat="1" applyFont="1" applyFill="1" applyAlignment="1">
      <alignment horizontal="right" vertical="center"/>
    </xf>
    <xf numFmtId="14" fontId="18" fillId="0" borderId="0" xfId="0" applyNumberFormat="1" applyFont="1" applyFill="1" applyAlignment="1">
      <alignment horizontal="left" vertical="center" shrinkToFit="1"/>
    </xf>
    <xf numFmtId="0" fontId="18" fillId="0" borderId="0" xfId="0" quotePrefix="1" applyFont="1" applyFill="1" applyAlignment="1">
      <alignment horizontal="left" vertical="center"/>
    </xf>
    <xf numFmtId="0" fontId="19" fillId="0" borderId="8" xfId="0" applyFont="1" applyFill="1" applyBorder="1" applyAlignment="1" applyProtection="1">
      <alignment horizontal="left" wrapText="1"/>
      <protection hidden="1"/>
    </xf>
    <xf numFmtId="14" fontId="69" fillId="0" borderId="0" xfId="0" applyNumberFormat="1" applyFont="1" applyFill="1" applyAlignment="1">
      <alignment horizontal="left" vertical="center" shrinkToFit="1"/>
    </xf>
    <xf numFmtId="166" fontId="18" fillId="0" borderId="0" xfId="0" applyNumberFormat="1" applyFont="1" applyFill="1" applyAlignment="1">
      <alignment horizontal="center" vertical="center"/>
    </xf>
    <xf numFmtId="0" fontId="18" fillId="0" borderId="0" xfId="0" quotePrefix="1" applyFont="1" applyFill="1" applyAlignment="1">
      <alignment horizontal="left" vertical="top"/>
    </xf>
    <xf numFmtId="0" fontId="18" fillId="0" borderId="0" xfId="0" applyFont="1" applyFill="1" applyBorder="1" applyAlignment="1" applyProtection="1">
      <alignment horizontal="center"/>
      <protection hidden="1"/>
    </xf>
    <xf numFmtId="166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50" fillId="0" borderId="0" xfId="0" quotePrefix="1" applyFont="1" applyFill="1" applyAlignment="1">
      <alignment horizontal="left" vertical="top"/>
    </xf>
    <xf numFmtId="0" fontId="15" fillId="0" borderId="9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1" xfId="0" applyFont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8" fillId="0" borderId="1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textRotation="90" wrapText="1"/>
    </xf>
    <xf numFmtId="0" fontId="8" fillId="0" borderId="4" xfId="0" applyFont="1" applyFill="1" applyBorder="1" applyAlignment="1">
      <alignment horizontal="center" textRotation="90" wrapText="1"/>
    </xf>
    <xf numFmtId="0" fontId="8" fillId="0" borderId="9" xfId="0" applyFont="1" applyFill="1" applyBorder="1" applyAlignment="1">
      <alignment horizontal="center" textRotation="90" wrapText="1"/>
    </xf>
    <xf numFmtId="0" fontId="8" fillId="0" borderId="44" xfId="0" applyFont="1" applyFill="1" applyBorder="1" applyAlignment="1">
      <alignment horizontal="center" textRotation="90" wrapText="1"/>
    </xf>
    <xf numFmtId="0" fontId="5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4" fontId="4" fillId="0" borderId="8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4" fontId="8" fillId="0" borderId="0" xfId="0" applyNumberFormat="1" applyFont="1" applyFill="1" applyAlignment="1">
      <alignment horizontal="left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top" readingOrder="1"/>
    </xf>
    <xf numFmtId="0" fontId="0" fillId="0" borderId="26" xfId="0" applyBorder="1" applyAlignment="1">
      <alignment horizontal="left" vertical="top" readingOrder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0" fillId="0" borderId="0" xfId="0" applyNumberFormat="1" applyFill="1" applyAlignment="1">
      <alignment horizontal="left" vertical="center" wrapText="1"/>
    </xf>
    <xf numFmtId="14" fontId="0" fillId="0" borderId="0" xfId="0" applyNumberFormat="1" applyFont="1" applyFill="1" applyAlignment="1">
      <alignment horizontal="left" vertical="center"/>
    </xf>
    <xf numFmtId="14" fontId="8" fillId="0" borderId="0" xfId="0" applyNumberFormat="1" applyFont="1" applyFill="1" applyAlignment="1">
      <alignment horizont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colors>
    <mruColors>
      <color rgb="FF800080"/>
      <color rgb="FF00FFFF"/>
      <color rgb="FF2511B9"/>
      <color rgb="FFBF27B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  <pageSetUpPr fitToPage="1"/>
  </sheetPr>
  <dimension ref="A1:BR148"/>
  <sheetViews>
    <sheetView view="pageBreakPreview" zoomScaleSheetLayoutView="100" workbookViewId="0">
      <selection activeCell="W22" sqref="W22"/>
    </sheetView>
  </sheetViews>
  <sheetFormatPr defaultRowHeight="12.75" x14ac:dyDescent="0.25"/>
  <cols>
    <col min="1" max="1" width="8.85546875" style="55" customWidth="1"/>
    <col min="2" max="2" width="2.85546875" style="55" customWidth="1"/>
    <col min="3" max="7" width="3.140625" style="55" customWidth="1"/>
    <col min="8" max="8" width="2.85546875" style="55" customWidth="1"/>
    <col min="9" max="9" width="1.140625" style="55" hidden="1" customWidth="1"/>
    <col min="10" max="10" width="7.85546875" style="84" hidden="1" customWidth="1"/>
    <col min="11" max="17" width="2.140625" style="84" hidden="1" customWidth="1"/>
    <col min="18" max="18" width="5.28515625" style="84" hidden="1" customWidth="1"/>
    <col min="19" max="19" width="1.85546875" style="55" customWidth="1"/>
    <col min="20" max="20" width="7.85546875" style="84" customWidth="1"/>
    <col min="21" max="27" width="2.140625" style="84" customWidth="1"/>
    <col min="28" max="28" width="5.28515625" style="84" customWidth="1"/>
    <col min="29" max="29" width="1.140625" style="55" customWidth="1"/>
    <col min="30" max="30" width="7.85546875" style="84" customWidth="1"/>
    <col min="31" max="37" width="2.140625" style="84" customWidth="1"/>
    <col min="38" max="38" width="5.28515625" style="84" customWidth="1"/>
    <col min="39" max="39" width="1.140625" style="55" customWidth="1"/>
    <col min="40" max="40" width="7.85546875" style="84" customWidth="1"/>
    <col min="41" max="47" width="2.140625" style="84" customWidth="1"/>
    <col min="48" max="48" width="5.28515625" style="84" customWidth="1"/>
    <col min="49" max="49" width="1.140625" style="55" customWidth="1"/>
    <col min="50" max="50" width="7.85546875" style="84" customWidth="1"/>
    <col min="51" max="57" width="2.140625" style="84" customWidth="1"/>
    <col min="58" max="58" width="5.28515625" style="84" customWidth="1"/>
    <col min="59" max="59" width="1.28515625" style="55" customWidth="1"/>
    <col min="60" max="60" width="7.85546875" style="84" customWidth="1"/>
    <col min="61" max="67" width="2.140625" style="84" customWidth="1"/>
    <col min="68" max="68" width="5.28515625" style="84" customWidth="1"/>
    <col min="69" max="16384" width="9.140625" style="55"/>
  </cols>
  <sheetData>
    <row r="1" spans="1:68" s="56" customFormat="1" ht="49.5" customHeight="1" x14ac:dyDescent="0.25">
      <c r="A1" s="417" t="s">
        <v>232</v>
      </c>
      <c r="B1" s="420" t="s">
        <v>49</v>
      </c>
      <c r="C1" s="421"/>
      <c r="D1" s="421"/>
      <c r="E1" s="421"/>
      <c r="F1" s="421"/>
      <c r="G1" s="421"/>
      <c r="H1" s="422"/>
      <c r="I1" s="55"/>
      <c r="J1" s="423"/>
      <c r="K1" s="424"/>
      <c r="L1" s="424"/>
      <c r="M1" s="424"/>
      <c r="N1" s="424"/>
      <c r="O1" s="424"/>
      <c r="P1" s="424"/>
      <c r="Q1" s="424"/>
      <c r="R1" s="425"/>
      <c r="S1" s="55"/>
      <c r="T1" s="426"/>
      <c r="U1" s="427"/>
      <c r="V1" s="427"/>
      <c r="W1" s="427"/>
      <c r="X1" s="427"/>
      <c r="Y1" s="427"/>
      <c r="Z1" s="427"/>
      <c r="AA1" s="427"/>
      <c r="AB1" s="428"/>
      <c r="AC1" s="55"/>
      <c r="AD1" s="403"/>
      <c r="AE1" s="404"/>
      <c r="AF1" s="404"/>
      <c r="AG1" s="404"/>
      <c r="AH1" s="404"/>
      <c r="AI1" s="404"/>
      <c r="AJ1" s="404"/>
      <c r="AK1" s="404"/>
      <c r="AL1" s="405"/>
      <c r="AM1" s="55"/>
      <c r="AN1" s="403"/>
      <c r="AO1" s="404"/>
      <c r="AP1" s="404"/>
      <c r="AQ1" s="404"/>
      <c r="AR1" s="404"/>
      <c r="AS1" s="404"/>
      <c r="AT1" s="404"/>
      <c r="AU1" s="404"/>
      <c r="AV1" s="405"/>
      <c r="AW1" s="55"/>
      <c r="AX1" s="403"/>
      <c r="AY1" s="404"/>
      <c r="AZ1" s="404"/>
      <c r="BA1" s="404"/>
      <c r="BB1" s="404"/>
      <c r="BC1" s="404"/>
      <c r="BD1" s="404"/>
      <c r="BE1" s="404"/>
      <c r="BF1" s="405"/>
      <c r="BH1" s="403"/>
      <c r="BI1" s="404"/>
      <c r="BJ1" s="404"/>
      <c r="BK1" s="404"/>
      <c r="BL1" s="404"/>
      <c r="BM1" s="404"/>
      <c r="BN1" s="404"/>
      <c r="BO1" s="404"/>
      <c r="BP1" s="405"/>
    </row>
    <row r="2" spans="1:68" s="56" customFormat="1" ht="25.5" customHeight="1" x14ac:dyDescent="0.25">
      <c r="A2" s="418"/>
      <c r="B2" s="406" t="s">
        <v>50</v>
      </c>
      <c r="C2" s="406"/>
      <c r="D2" s="406"/>
      <c r="E2" s="406"/>
      <c r="F2" s="406"/>
      <c r="G2" s="406"/>
      <c r="H2" s="407"/>
      <c r="I2" s="55"/>
      <c r="J2" s="408"/>
      <c r="K2" s="409"/>
      <c r="L2" s="409"/>
      <c r="M2" s="409"/>
      <c r="N2" s="409"/>
      <c r="O2" s="409"/>
      <c r="P2" s="409"/>
      <c r="Q2" s="410"/>
      <c r="R2" s="268">
        <f>SUM(R3:R59)</f>
        <v>24</v>
      </c>
      <c r="S2" s="55"/>
      <c r="T2" s="411"/>
      <c r="U2" s="412"/>
      <c r="V2" s="412"/>
      <c r="W2" s="412"/>
      <c r="X2" s="412"/>
      <c r="Y2" s="412"/>
      <c r="Z2" s="412"/>
      <c r="AA2" s="413"/>
      <c r="AB2" s="57">
        <f>SUM(AB7:AB75)</f>
        <v>0</v>
      </c>
      <c r="AC2" s="55"/>
      <c r="AD2" s="414"/>
      <c r="AE2" s="415"/>
      <c r="AF2" s="415"/>
      <c r="AG2" s="415"/>
      <c r="AH2" s="415"/>
      <c r="AI2" s="415"/>
      <c r="AJ2" s="415"/>
      <c r="AK2" s="416"/>
      <c r="AL2" s="57">
        <v>0</v>
      </c>
      <c r="AM2" s="55"/>
      <c r="AN2" s="414"/>
      <c r="AO2" s="415"/>
      <c r="AP2" s="415"/>
      <c r="AQ2" s="415"/>
      <c r="AR2" s="415"/>
      <c r="AS2" s="415"/>
      <c r="AT2" s="415"/>
      <c r="AU2" s="416"/>
      <c r="AV2" s="57">
        <f>SUM(AV7:AV75)</f>
        <v>0</v>
      </c>
      <c r="AW2" s="55"/>
      <c r="AX2" s="414"/>
      <c r="AY2" s="415"/>
      <c r="AZ2" s="415"/>
      <c r="BA2" s="415"/>
      <c r="BB2" s="415"/>
      <c r="BC2" s="415"/>
      <c r="BD2" s="415"/>
      <c r="BE2" s="416"/>
      <c r="BF2" s="57">
        <f>SUM(BF7:BF75)</f>
        <v>0</v>
      </c>
      <c r="BH2" s="414"/>
      <c r="BI2" s="415"/>
      <c r="BJ2" s="415"/>
      <c r="BK2" s="415"/>
      <c r="BL2" s="415"/>
      <c r="BM2" s="415"/>
      <c r="BN2" s="415"/>
      <c r="BO2" s="416"/>
      <c r="BP2" s="57">
        <f>SUM(BP7:BP75)</f>
        <v>0</v>
      </c>
    </row>
    <row r="3" spans="1:68" s="56" customFormat="1" ht="11.25" customHeight="1" x14ac:dyDescent="0.25">
      <c r="A3" s="418"/>
      <c r="B3" s="429" t="s">
        <v>51</v>
      </c>
      <c r="C3" s="396"/>
      <c r="D3" s="396"/>
      <c r="E3" s="396"/>
      <c r="F3" s="396"/>
      <c r="G3" s="396"/>
      <c r="H3" s="430"/>
      <c r="I3" s="55"/>
      <c r="J3" s="434" t="s">
        <v>52</v>
      </c>
      <c r="K3" s="435"/>
      <c r="L3" s="435"/>
      <c r="M3" s="435"/>
      <c r="N3" s="435" t="s">
        <v>53</v>
      </c>
      <c r="O3" s="435"/>
      <c r="P3" s="435"/>
      <c r="Q3" s="435"/>
      <c r="R3" s="436"/>
      <c r="S3" s="55"/>
      <c r="T3" s="399" t="s">
        <v>52</v>
      </c>
      <c r="U3" s="397"/>
      <c r="V3" s="397"/>
      <c r="W3" s="397"/>
      <c r="X3" s="397" t="s">
        <v>53</v>
      </c>
      <c r="Y3" s="397"/>
      <c r="Z3" s="397"/>
      <c r="AA3" s="397"/>
      <c r="AB3" s="398"/>
      <c r="AC3" s="55"/>
      <c r="AD3" s="399" t="s">
        <v>52</v>
      </c>
      <c r="AE3" s="397"/>
      <c r="AF3" s="397"/>
      <c r="AG3" s="397"/>
      <c r="AH3" s="397" t="s">
        <v>53</v>
      </c>
      <c r="AI3" s="397"/>
      <c r="AJ3" s="397"/>
      <c r="AK3" s="397"/>
      <c r="AL3" s="398"/>
      <c r="AM3" s="55"/>
      <c r="AN3" s="399" t="s">
        <v>52</v>
      </c>
      <c r="AO3" s="397"/>
      <c r="AP3" s="397"/>
      <c r="AQ3" s="397"/>
      <c r="AR3" s="397" t="s">
        <v>53</v>
      </c>
      <c r="AS3" s="397"/>
      <c r="AT3" s="397"/>
      <c r="AU3" s="397"/>
      <c r="AV3" s="398"/>
      <c r="AW3" s="55"/>
      <c r="AX3" s="399" t="s">
        <v>52</v>
      </c>
      <c r="AY3" s="397"/>
      <c r="AZ3" s="397"/>
      <c r="BA3" s="397"/>
      <c r="BB3" s="397" t="s">
        <v>53</v>
      </c>
      <c r="BC3" s="397"/>
      <c r="BD3" s="397"/>
      <c r="BE3" s="397"/>
      <c r="BF3" s="398"/>
      <c r="BH3" s="399" t="s">
        <v>52</v>
      </c>
      <c r="BI3" s="397"/>
      <c r="BJ3" s="397"/>
      <c r="BK3" s="397"/>
      <c r="BL3" s="397" t="s">
        <v>53</v>
      </c>
      <c r="BM3" s="397"/>
      <c r="BN3" s="397"/>
      <c r="BO3" s="397"/>
      <c r="BP3" s="398"/>
    </row>
    <row r="4" spans="1:68" s="56" customFormat="1" ht="13.5" thickBot="1" x14ac:dyDescent="0.3">
      <c r="A4" s="419"/>
      <c r="B4" s="431"/>
      <c r="C4" s="432"/>
      <c r="D4" s="432"/>
      <c r="E4" s="432"/>
      <c r="F4" s="432"/>
      <c r="G4" s="432"/>
      <c r="H4" s="433"/>
      <c r="I4" s="269"/>
      <c r="J4" s="400">
        <f>K68</f>
        <v>0</v>
      </c>
      <c r="K4" s="401"/>
      <c r="L4" s="401"/>
      <c r="M4" s="401"/>
      <c r="N4" s="401">
        <f>K70</f>
        <v>0</v>
      </c>
      <c r="O4" s="401"/>
      <c r="P4" s="401"/>
      <c r="Q4" s="401"/>
      <c r="R4" s="402"/>
      <c r="S4" s="58"/>
      <c r="T4" s="393" t="e">
        <f>U76</f>
        <v>#NUM!</v>
      </c>
      <c r="U4" s="394"/>
      <c r="V4" s="394"/>
      <c r="W4" s="394"/>
      <c r="X4" s="394" t="e">
        <f>U77</f>
        <v>#NUM!</v>
      </c>
      <c r="Y4" s="394"/>
      <c r="Z4" s="394"/>
      <c r="AA4" s="394"/>
      <c r="AB4" s="395"/>
      <c r="AC4" s="58"/>
      <c r="AD4" s="393" t="e">
        <f>AE76</f>
        <v>#NUM!</v>
      </c>
      <c r="AE4" s="394"/>
      <c r="AF4" s="394"/>
      <c r="AG4" s="394"/>
      <c r="AH4" s="394" t="e">
        <f>AE77</f>
        <v>#NUM!</v>
      </c>
      <c r="AI4" s="394"/>
      <c r="AJ4" s="394"/>
      <c r="AK4" s="394"/>
      <c r="AL4" s="395"/>
      <c r="AM4" s="58"/>
      <c r="AN4" s="393" t="e">
        <f>AO76</f>
        <v>#NUM!</v>
      </c>
      <c r="AO4" s="394"/>
      <c r="AP4" s="394"/>
      <c r="AQ4" s="394"/>
      <c r="AR4" s="394" t="e">
        <f>AO77</f>
        <v>#NUM!</v>
      </c>
      <c r="AS4" s="394"/>
      <c r="AT4" s="394"/>
      <c r="AU4" s="394"/>
      <c r="AV4" s="395"/>
      <c r="AW4" s="58"/>
      <c r="AX4" s="393" t="e">
        <f>AY76</f>
        <v>#NUM!</v>
      </c>
      <c r="AY4" s="394"/>
      <c r="AZ4" s="394"/>
      <c r="BA4" s="394"/>
      <c r="BB4" s="394" t="e">
        <f>AY77</f>
        <v>#NUM!</v>
      </c>
      <c r="BC4" s="394"/>
      <c r="BD4" s="394"/>
      <c r="BE4" s="394"/>
      <c r="BF4" s="395"/>
      <c r="BH4" s="393" t="e">
        <f>BI76</f>
        <v>#NUM!</v>
      </c>
      <c r="BI4" s="394"/>
      <c r="BJ4" s="394"/>
      <c r="BK4" s="394"/>
      <c r="BL4" s="394" t="e">
        <f>BI77</f>
        <v>#NUM!</v>
      </c>
      <c r="BM4" s="394"/>
      <c r="BN4" s="394"/>
      <c r="BO4" s="394"/>
      <c r="BP4" s="395"/>
    </row>
    <row r="5" spans="1:68" s="56" customFormat="1" ht="17.25" thickBot="1" x14ac:dyDescent="0.3">
      <c r="A5" s="102" t="s">
        <v>84</v>
      </c>
      <c r="B5" s="108" t="s">
        <v>79</v>
      </c>
      <c r="C5" s="108" t="s">
        <v>80</v>
      </c>
      <c r="D5" s="108" t="s">
        <v>81</v>
      </c>
      <c r="E5" s="108" t="s">
        <v>86</v>
      </c>
      <c r="F5" s="108" t="s">
        <v>82</v>
      </c>
      <c r="G5" s="108" t="s">
        <v>83</v>
      </c>
      <c r="H5" s="108" t="s">
        <v>87</v>
      </c>
      <c r="I5" s="269"/>
      <c r="J5" s="270"/>
      <c r="K5" s="271"/>
      <c r="L5" s="271"/>
      <c r="M5" s="271"/>
      <c r="N5" s="271"/>
      <c r="O5" s="271"/>
      <c r="P5" s="271"/>
      <c r="Q5" s="271"/>
      <c r="R5" s="272"/>
      <c r="S5" s="58"/>
      <c r="T5" s="107" t="s">
        <v>84</v>
      </c>
      <c r="U5" s="108" t="s">
        <v>79</v>
      </c>
      <c r="V5" s="108" t="s">
        <v>80</v>
      </c>
      <c r="W5" s="108" t="s">
        <v>81</v>
      </c>
      <c r="X5" s="108" t="s">
        <v>86</v>
      </c>
      <c r="Y5" s="108" t="s">
        <v>82</v>
      </c>
      <c r="Z5" s="108" t="s">
        <v>83</v>
      </c>
      <c r="AA5" s="108" t="s">
        <v>87</v>
      </c>
      <c r="AB5" s="111">
        <f>AB2</f>
        <v>0</v>
      </c>
      <c r="AC5" s="58"/>
      <c r="AD5" s="107" t="s">
        <v>84</v>
      </c>
      <c r="AE5" s="108" t="s">
        <v>79</v>
      </c>
      <c r="AF5" s="108" t="s">
        <v>80</v>
      </c>
      <c r="AG5" s="108" t="s">
        <v>81</v>
      </c>
      <c r="AH5" s="108" t="s">
        <v>86</v>
      </c>
      <c r="AI5" s="108" t="s">
        <v>82</v>
      </c>
      <c r="AJ5" s="108" t="s">
        <v>83</v>
      </c>
      <c r="AK5" s="108" t="s">
        <v>87</v>
      </c>
      <c r="AL5" s="113"/>
      <c r="AM5" s="58"/>
      <c r="AN5" s="107" t="s">
        <v>84</v>
      </c>
      <c r="AO5" s="108" t="s">
        <v>79</v>
      </c>
      <c r="AP5" s="108" t="s">
        <v>80</v>
      </c>
      <c r="AQ5" s="108" t="s">
        <v>81</v>
      </c>
      <c r="AR5" s="108" t="s">
        <v>86</v>
      </c>
      <c r="AS5" s="108" t="s">
        <v>82</v>
      </c>
      <c r="AT5" s="108" t="s">
        <v>83</v>
      </c>
      <c r="AU5" s="108" t="s">
        <v>87</v>
      </c>
      <c r="AV5" s="113"/>
      <c r="AW5" s="58"/>
      <c r="AX5" s="107" t="s">
        <v>84</v>
      </c>
      <c r="AY5" s="108" t="s">
        <v>79</v>
      </c>
      <c r="AZ5" s="108" t="s">
        <v>80</v>
      </c>
      <c r="BA5" s="108" t="s">
        <v>81</v>
      </c>
      <c r="BB5" s="108" t="s">
        <v>86</v>
      </c>
      <c r="BC5" s="108" t="s">
        <v>82</v>
      </c>
      <c r="BD5" s="108" t="s">
        <v>83</v>
      </c>
      <c r="BE5" s="108" t="s">
        <v>87</v>
      </c>
      <c r="BF5" s="113"/>
      <c r="BH5" s="107" t="s">
        <v>84</v>
      </c>
      <c r="BI5" s="108" t="s">
        <v>79</v>
      </c>
      <c r="BJ5" s="108" t="s">
        <v>80</v>
      </c>
      <c r="BK5" s="108" t="s">
        <v>81</v>
      </c>
      <c r="BL5" s="108" t="s">
        <v>86</v>
      </c>
      <c r="BM5" s="108" t="s">
        <v>82</v>
      </c>
      <c r="BN5" s="108" t="s">
        <v>83</v>
      </c>
      <c r="BO5" s="108" t="s">
        <v>87</v>
      </c>
      <c r="BP5" s="113"/>
    </row>
    <row r="6" spans="1:68" s="56" customFormat="1" ht="51.75" customHeight="1" thickBot="1" x14ac:dyDescent="0.3">
      <c r="A6" s="102" t="s">
        <v>91</v>
      </c>
      <c r="B6" s="396" t="s">
        <v>88</v>
      </c>
      <c r="C6" s="396"/>
      <c r="D6" s="396"/>
      <c r="E6" s="396"/>
      <c r="F6" s="396"/>
      <c r="G6" s="396"/>
      <c r="H6" s="396"/>
      <c r="I6" s="269"/>
      <c r="J6" s="270"/>
      <c r="K6" s="271"/>
      <c r="L6" s="271"/>
      <c r="M6" s="271"/>
      <c r="N6" s="271"/>
      <c r="O6" s="271"/>
      <c r="P6" s="271"/>
      <c r="Q6" s="271"/>
      <c r="R6" s="272"/>
      <c r="S6" s="58"/>
      <c r="T6" s="228" t="s">
        <v>85</v>
      </c>
      <c r="U6" s="229"/>
      <c r="V6" s="229"/>
      <c r="W6" s="229"/>
      <c r="X6" s="229"/>
      <c r="Y6" s="229"/>
      <c r="Z6" s="229"/>
      <c r="AA6" s="229"/>
      <c r="AB6" s="230" t="s">
        <v>89</v>
      </c>
      <c r="AC6" s="58"/>
      <c r="AD6" s="109" t="s">
        <v>85</v>
      </c>
      <c r="AE6" s="110"/>
      <c r="AF6" s="110"/>
      <c r="AG6" s="110"/>
      <c r="AH6" s="110"/>
      <c r="AI6" s="110"/>
      <c r="AJ6" s="110"/>
      <c r="AK6" s="110"/>
      <c r="AL6" s="112" t="s">
        <v>89</v>
      </c>
      <c r="AM6" s="58"/>
      <c r="AN6" s="109" t="s">
        <v>85</v>
      </c>
      <c r="AO6" s="110"/>
      <c r="AP6" s="110"/>
      <c r="AQ6" s="110"/>
      <c r="AR6" s="110"/>
      <c r="AS6" s="110"/>
      <c r="AT6" s="110"/>
      <c r="AU6" s="110"/>
      <c r="AV6" s="112" t="s">
        <v>89</v>
      </c>
      <c r="AW6" s="58"/>
      <c r="AX6" s="109" t="s">
        <v>85</v>
      </c>
      <c r="AY6" s="110"/>
      <c r="AZ6" s="110"/>
      <c r="BA6" s="110"/>
      <c r="BB6" s="110"/>
      <c r="BC6" s="110"/>
      <c r="BD6" s="110"/>
      <c r="BE6" s="110"/>
      <c r="BF6" s="112" t="s">
        <v>89</v>
      </c>
      <c r="BH6" s="109" t="s">
        <v>85</v>
      </c>
      <c r="BI6" s="110"/>
      <c r="BJ6" s="110"/>
      <c r="BK6" s="110"/>
      <c r="BL6" s="110"/>
      <c r="BM6" s="110"/>
      <c r="BN6" s="110"/>
      <c r="BO6" s="110"/>
      <c r="BP6" s="112" t="s">
        <v>89</v>
      </c>
    </row>
    <row r="7" spans="1:68" s="68" customFormat="1" ht="10.5" customHeight="1" thickBot="1" x14ac:dyDescent="0.3">
      <c r="A7" s="382" t="s">
        <v>54</v>
      </c>
      <c r="B7" s="232"/>
      <c r="C7" s="232"/>
      <c r="D7" s="232"/>
      <c r="E7" s="232"/>
      <c r="F7" s="232"/>
      <c r="G7" s="322"/>
      <c r="H7" s="322"/>
      <c r="I7" s="323"/>
      <c r="J7" s="388" t="s">
        <v>54</v>
      </c>
      <c r="K7" s="63"/>
      <c r="L7" s="63"/>
      <c r="M7" s="63"/>
      <c r="N7" s="64"/>
      <c r="O7" s="65"/>
      <c r="P7" s="66"/>
      <c r="Q7" s="66"/>
      <c r="R7" s="389">
        <f>SUM(K7:Q11)</f>
        <v>0</v>
      </c>
      <c r="S7" s="323"/>
      <c r="T7" s="384" t="s">
        <v>54</v>
      </c>
      <c r="U7" s="336"/>
      <c r="V7" s="336"/>
      <c r="W7" s="336"/>
      <c r="X7" s="336"/>
      <c r="Y7" s="336"/>
      <c r="Z7" s="337"/>
      <c r="AA7" s="337"/>
      <c r="AB7" s="385">
        <f>SUM(U8:AA12)</f>
        <v>0</v>
      </c>
      <c r="AC7" s="62"/>
      <c r="AD7" s="386" t="s">
        <v>54</v>
      </c>
      <c r="AE7" s="103"/>
      <c r="AF7" s="104"/>
      <c r="AG7" s="104"/>
      <c r="AH7" s="104"/>
      <c r="AI7" s="104"/>
      <c r="AJ7" s="105"/>
      <c r="AK7" s="106"/>
      <c r="AL7" s="387">
        <f>SUM(AE7:AK12)</f>
        <v>0</v>
      </c>
      <c r="AM7" s="62"/>
      <c r="AN7" s="386" t="s">
        <v>54</v>
      </c>
      <c r="AO7" s="103"/>
      <c r="AP7" s="104"/>
      <c r="AQ7" s="104"/>
      <c r="AR7" s="104"/>
      <c r="AS7" s="104"/>
      <c r="AT7" s="105"/>
      <c r="AU7" s="106"/>
      <c r="AV7" s="387">
        <f>SUM(AO7:AU12)</f>
        <v>0</v>
      </c>
      <c r="AW7" s="62"/>
      <c r="AX7" s="386" t="s">
        <v>54</v>
      </c>
      <c r="AY7" s="103"/>
      <c r="AZ7" s="104"/>
      <c r="BA7" s="104"/>
      <c r="BB7" s="104"/>
      <c r="BC7" s="104"/>
      <c r="BD7" s="105"/>
      <c r="BE7" s="106"/>
      <c r="BF7" s="387">
        <f>SUM(AY7:BE12)</f>
        <v>0</v>
      </c>
      <c r="BH7" s="386" t="s">
        <v>54</v>
      </c>
      <c r="BI7" s="103"/>
      <c r="BJ7" s="104"/>
      <c r="BK7" s="104"/>
      <c r="BL7" s="104"/>
      <c r="BM7" s="104"/>
      <c r="BN7" s="105"/>
      <c r="BO7" s="106"/>
      <c r="BP7" s="387">
        <f>SUM(BI7:BO12)</f>
        <v>0</v>
      </c>
    </row>
    <row r="8" spans="1:68" s="68" customFormat="1" ht="10.5" customHeight="1" thickBot="1" x14ac:dyDescent="0.3">
      <c r="A8" s="382"/>
      <c r="B8" s="295"/>
      <c r="C8" s="295"/>
      <c r="D8" s="295"/>
      <c r="E8" s="266">
        <v>44805</v>
      </c>
      <c r="F8" s="266">
        <v>44806</v>
      </c>
      <c r="G8" s="321">
        <v>44807</v>
      </c>
      <c r="H8" s="321">
        <v>44808</v>
      </c>
      <c r="I8" s="323"/>
      <c r="J8" s="388"/>
      <c r="K8" s="64"/>
      <c r="L8" s="64"/>
      <c r="M8" s="64"/>
      <c r="N8" s="64"/>
      <c r="O8" s="64"/>
      <c r="P8" s="66"/>
      <c r="Q8" s="66"/>
      <c r="R8" s="389"/>
      <c r="S8" s="323"/>
      <c r="T8" s="384"/>
      <c r="U8" s="338"/>
      <c r="V8" s="338"/>
      <c r="W8" s="338"/>
      <c r="X8" s="339"/>
      <c r="Y8" s="339"/>
      <c r="Z8" s="340"/>
      <c r="AA8" s="340"/>
      <c r="AB8" s="385"/>
      <c r="AC8" s="62"/>
      <c r="AD8" s="386"/>
      <c r="AE8" s="206"/>
      <c r="AF8" s="72"/>
      <c r="AG8" s="72"/>
      <c r="AH8" s="72"/>
      <c r="AI8" s="72"/>
      <c r="AJ8" s="60"/>
      <c r="AK8" s="67"/>
      <c r="AL8" s="387"/>
      <c r="AM8" s="62"/>
      <c r="AN8" s="386"/>
      <c r="AO8" s="206"/>
      <c r="AP8" s="72"/>
      <c r="AQ8" s="72"/>
      <c r="AR8" s="72"/>
      <c r="AS8" s="72"/>
      <c r="AT8" s="60"/>
      <c r="AU8" s="67"/>
      <c r="AV8" s="387"/>
      <c r="AW8" s="62"/>
      <c r="AX8" s="386"/>
      <c r="AY8" s="206"/>
      <c r="AZ8" s="72"/>
      <c r="BA8" s="72"/>
      <c r="BB8" s="72"/>
      <c r="BC8" s="72"/>
      <c r="BD8" s="60"/>
      <c r="BE8" s="67"/>
      <c r="BF8" s="387"/>
      <c r="BH8" s="386"/>
      <c r="BI8" s="206"/>
      <c r="BJ8" s="72"/>
      <c r="BK8" s="72"/>
      <c r="BL8" s="72"/>
      <c r="BM8" s="72"/>
      <c r="BN8" s="60"/>
      <c r="BO8" s="67"/>
      <c r="BP8" s="387"/>
    </row>
    <row r="9" spans="1:68" s="68" customFormat="1" ht="10.5" customHeight="1" thickBot="1" x14ac:dyDescent="0.3">
      <c r="A9" s="382"/>
      <c r="B9" s="227">
        <v>44809</v>
      </c>
      <c r="C9" s="227">
        <v>44810</v>
      </c>
      <c r="D9" s="227">
        <v>44811</v>
      </c>
      <c r="E9" s="227">
        <v>44812</v>
      </c>
      <c r="F9" s="227">
        <v>44813</v>
      </c>
      <c r="G9" s="321">
        <v>44814</v>
      </c>
      <c r="H9" s="321">
        <v>44815</v>
      </c>
      <c r="I9" s="323"/>
      <c r="J9" s="388"/>
      <c r="K9" s="64"/>
      <c r="L9" s="64"/>
      <c r="M9" s="64"/>
      <c r="N9" s="64"/>
      <c r="O9" s="64"/>
      <c r="P9" s="66"/>
      <c r="Q9" s="66"/>
      <c r="R9" s="389"/>
      <c r="S9" s="323"/>
      <c r="T9" s="384"/>
      <c r="U9" s="341"/>
      <c r="V9" s="341"/>
      <c r="W9" s="341"/>
      <c r="X9" s="341"/>
      <c r="Y9" s="341"/>
      <c r="Z9" s="340"/>
      <c r="AA9" s="340"/>
      <c r="AB9" s="385"/>
      <c r="AC9" s="62"/>
      <c r="AD9" s="386"/>
      <c r="AE9" s="71"/>
      <c r="AF9" s="72"/>
      <c r="AG9" s="72"/>
      <c r="AH9" s="72"/>
      <c r="AI9" s="72"/>
      <c r="AJ9" s="60"/>
      <c r="AK9" s="67"/>
      <c r="AL9" s="387"/>
      <c r="AM9" s="62"/>
      <c r="AN9" s="386"/>
      <c r="AO9" s="71"/>
      <c r="AP9" s="72"/>
      <c r="AQ9" s="72"/>
      <c r="AR9" s="72"/>
      <c r="AS9" s="72"/>
      <c r="AT9" s="60"/>
      <c r="AU9" s="67"/>
      <c r="AV9" s="387"/>
      <c r="AW9" s="62"/>
      <c r="AX9" s="386"/>
      <c r="AY9" s="71"/>
      <c r="AZ9" s="72"/>
      <c r="BA9" s="72"/>
      <c r="BB9" s="72"/>
      <c r="BC9" s="72"/>
      <c r="BD9" s="60"/>
      <c r="BE9" s="67"/>
      <c r="BF9" s="387"/>
      <c r="BH9" s="386"/>
      <c r="BI9" s="71"/>
      <c r="BJ9" s="72"/>
      <c r="BK9" s="72"/>
      <c r="BL9" s="72"/>
      <c r="BM9" s="72"/>
      <c r="BN9" s="60"/>
      <c r="BO9" s="67"/>
      <c r="BP9" s="387"/>
    </row>
    <row r="10" spans="1:68" s="68" customFormat="1" ht="10.5" customHeight="1" thickBot="1" x14ac:dyDescent="0.3">
      <c r="A10" s="382"/>
      <c r="B10" s="227">
        <v>44816</v>
      </c>
      <c r="C10" s="227">
        <v>44817</v>
      </c>
      <c r="D10" s="227">
        <v>44818</v>
      </c>
      <c r="E10" s="227">
        <v>44819</v>
      </c>
      <c r="F10" s="227">
        <v>44820</v>
      </c>
      <c r="G10" s="321">
        <v>44821</v>
      </c>
      <c r="H10" s="321">
        <v>44822</v>
      </c>
      <c r="I10" s="323"/>
      <c r="J10" s="388"/>
      <c r="K10" s="64"/>
      <c r="L10" s="64"/>
      <c r="M10" s="64"/>
      <c r="N10" s="64"/>
      <c r="O10" s="64"/>
      <c r="P10" s="66"/>
      <c r="Q10" s="66"/>
      <c r="R10" s="389"/>
      <c r="S10" s="323"/>
      <c r="T10" s="384"/>
      <c r="U10" s="341"/>
      <c r="V10" s="341"/>
      <c r="W10" s="341"/>
      <c r="X10" s="341"/>
      <c r="Y10" s="341"/>
      <c r="Z10" s="340"/>
      <c r="AA10" s="340"/>
      <c r="AB10" s="385"/>
      <c r="AC10" s="62"/>
      <c r="AD10" s="386"/>
      <c r="AE10" s="71"/>
      <c r="AF10" s="72"/>
      <c r="AG10" s="72"/>
      <c r="AH10" s="72"/>
      <c r="AI10" s="72"/>
      <c r="AJ10" s="60"/>
      <c r="AK10" s="67"/>
      <c r="AL10" s="387"/>
      <c r="AM10" s="62"/>
      <c r="AN10" s="386"/>
      <c r="AO10" s="71"/>
      <c r="AP10" s="72"/>
      <c r="AQ10" s="72"/>
      <c r="AR10" s="72"/>
      <c r="AS10" s="72"/>
      <c r="AT10" s="60"/>
      <c r="AU10" s="67"/>
      <c r="AV10" s="387"/>
      <c r="AW10" s="62"/>
      <c r="AX10" s="386"/>
      <c r="AY10" s="71"/>
      <c r="AZ10" s="72"/>
      <c r="BA10" s="72"/>
      <c r="BB10" s="72"/>
      <c r="BC10" s="72"/>
      <c r="BD10" s="60"/>
      <c r="BE10" s="67"/>
      <c r="BF10" s="387"/>
      <c r="BH10" s="386"/>
      <c r="BI10" s="71"/>
      <c r="BJ10" s="72"/>
      <c r="BK10" s="72"/>
      <c r="BL10" s="72"/>
      <c r="BM10" s="72"/>
      <c r="BN10" s="60"/>
      <c r="BO10" s="67"/>
      <c r="BP10" s="387"/>
    </row>
    <row r="11" spans="1:68" s="68" customFormat="1" ht="10.5" customHeight="1" thickBot="1" x14ac:dyDescent="0.3">
      <c r="A11" s="382"/>
      <c r="B11" s="227">
        <v>44823</v>
      </c>
      <c r="C11" s="227">
        <v>44824</v>
      </c>
      <c r="D11" s="227">
        <v>44825</v>
      </c>
      <c r="E11" s="227">
        <v>44826</v>
      </c>
      <c r="F11" s="227">
        <v>44827</v>
      </c>
      <c r="G11" s="321">
        <v>44828</v>
      </c>
      <c r="H11" s="321">
        <v>44829</v>
      </c>
      <c r="I11" s="323"/>
      <c r="J11" s="388"/>
      <c r="K11" s="64"/>
      <c r="L11" s="64"/>
      <c r="M11" s="64"/>
      <c r="N11" s="64"/>
      <c r="O11" s="64"/>
      <c r="P11" s="73"/>
      <c r="Q11" s="73"/>
      <c r="R11" s="389"/>
      <c r="S11" s="323"/>
      <c r="T11" s="384"/>
      <c r="U11" s="341"/>
      <c r="V11" s="341"/>
      <c r="W11" s="341"/>
      <c r="X11" s="341"/>
      <c r="Y11" s="341"/>
      <c r="Z11" s="340"/>
      <c r="AA11" s="340"/>
      <c r="AB11" s="385"/>
      <c r="AC11" s="62"/>
      <c r="AD11" s="386"/>
      <c r="AE11" s="71"/>
      <c r="AF11" s="207"/>
      <c r="AG11" s="208"/>
      <c r="AH11" s="76"/>
      <c r="AI11" s="76"/>
      <c r="AJ11" s="76"/>
      <c r="AK11" s="80"/>
      <c r="AL11" s="387"/>
      <c r="AM11" s="62"/>
      <c r="AN11" s="386"/>
      <c r="AO11" s="71"/>
      <c r="AP11" s="207"/>
      <c r="AQ11" s="208"/>
      <c r="AR11" s="76"/>
      <c r="AS11" s="76"/>
      <c r="AT11" s="76"/>
      <c r="AU11" s="80"/>
      <c r="AV11" s="387"/>
      <c r="AW11" s="62"/>
      <c r="AX11" s="386"/>
      <c r="AY11" s="71"/>
      <c r="AZ11" s="207"/>
      <c r="BA11" s="208"/>
      <c r="BB11" s="76"/>
      <c r="BC11" s="76"/>
      <c r="BD11" s="76"/>
      <c r="BE11" s="80"/>
      <c r="BF11" s="387"/>
      <c r="BH11" s="386"/>
      <c r="BI11" s="71"/>
      <c r="BJ11" s="207"/>
      <c r="BK11" s="208"/>
      <c r="BL11" s="76"/>
      <c r="BM11" s="76"/>
      <c r="BN11" s="76"/>
      <c r="BO11" s="80"/>
      <c r="BP11" s="387"/>
    </row>
    <row r="12" spans="1:68" s="68" customFormat="1" ht="10.5" customHeight="1" thickBot="1" x14ac:dyDescent="0.3">
      <c r="A12" s="382"/>
      <c r="B12" s="227">
        <v>44830</v>
      </c>
      <c r="C12" s="227">
        <v>44831</v>
      </c>
      <c r="D12" s="227">
        <v>44832</v>
      </c>
      <c r="E12" s="227">
        <v>44833</v>
      </c>
      <c r="F12" s="227">
        <v>44834</v>
      </c>
      <c r="G12" s="321"/>
      <c r="H12" s="321"/>
      <c r="I12" s="323"/>
      <c r="J12" s="383" t="s">
        <v>55</v>
      </c>
      <c r="K12" s="63"/>
      <c r="L12" s="63"/>
      <c r="M12" s="63"/>
      <c r="N12" s="63"/>
      <c r="O12" s="63"/>
      <c r="P12" s="66"/>
      <c r="Q12" s="66"/>
      <c r="R12" s="377">
        <f>SUM(K12:Q16)</f>
        <v>0</v>
      </c>
      <c r="S12" s="323"/>
      <c r="T12" s="384"/>
      <c r="U12" s="341"/>
      <c r="V12" s="341"/>
      <c r="W12" s="341"/>
      <c r="X12" s="341"/>
      <c r="Y12" s="341"/>
      <c r="Z12" s="340"/>
      <c r="AA12" s="340"/>
      <c r="AB12" s="385"/>
      <c r="AC12" s="62"/>
      <c r="AD12" s="386"/>
      <c r="AE12" s="71"/>
      <c r="AF12" s="72"/>
      <c r="AG12" s="207"/>
      <c r="AH12" s="60"/>
      <c r="AI12" s="60"/>
      <c r="AJ12" s="60"/>
      <c r="AK12" s="74"/>
      <c r="AL12" s="387"/>
      <c r="AM12" s="62"/>
      <c r="AN12" s="386"/>
      <c r="AO12" s="71"/>
      <c r="AP12" s="72"/>
      <c r="AQ12" s="207"/>
      <c r="AR12" s="60"/>
      <c r="AS12" s="60"/>
      <c r="AT12" s="60"/>
      <c r="AU12" s="74"/>
      <c r="AV12" s="387"/>
      <c r="AW12" s="62"/>
      <c r="AX12" s="386"/>
      <c r="AY12" s="71"/>
      <c r="AZ12" s="72"/>
      <c r="BA12" s="207"/>
      <c r="BB12" s="60"/>
      <c r="BC12" s="60"/>
      <c r="BD12" s="60"/>
      <c r="BE12" s="74"/>
      <c r="BF12" s="387"/>
      <c r="BH12" s="386"/>
      <c r="BI12" s="71"/>
      <c r="BJ12" s="72"/>
      <c r="BK12" s="207"/>
      <c r="BL12" s="60"/>
      <c r="BM12" s="60"/>
      <c r="BN12" s="60"/>
      <c r="BO12" s="74"/>
      <c r="BP12" s="387"/>
    </row>
    <row r="13" spans="1:68" s="68" customFormat="1" ht="10.5" customHeight="1" thickBot="1" x14ac:dyDescent="0.3">
      <c r="A13" s="381" t="s">
        <v>55</v>
      </c>
      <c r="B13" s="321"/>
      <c r="C13" s="295"/>
      <c r="D13" s="295"/>
      <c r="E13" s="295"/>
      <c r="F13" s="295"/>
      <c r="G13" s="321">
        <v>44835</v>
      </c>
      <c r="H13" s="321">
        <v>44836</v>
      </c>
      <c r="I13" s="324">
        <v>11</v>
      </c>
      <c r="J13" s="383"/>
      <c r="K13" s="75"/>
      <c r="L13" s="75"/>
      <c r="M13" s="75"/>
      <c r="N13" s="75"/>
      <c r="O13" s="75"/>
      <c r="P13" s="66"/>
      <c r="Q13" s="66"/>
      <c r="R13" s="377"/>
      <c r="S13" s="323"/>
      <c r="T13" s="378" t="s">
        <v>55</v>
      </c>
      <c r="U13" s="340"/>
      <c r="V13" s="338"/>
      <c r="W13" s="338"/>
      <c r="X13" s="338"/>
      <c r="Y13" s="338"/>
      <c r="Z13" s="340"/>
      <c r="AA13" s="340"/>
      <c r="AB13" s="391">
        <f>SUM(U13:AA18)</f>
        <v>0</v>
      </c>
      <c r="AC13" s="62"/>
      <c r="AD13" s="374" t="s">
        <v>55</v>
      </c>
      <c r="AE13" s="59"/>
      <c r="AF13" s="60"/>
      <c r="AG13" s="60"/>
      <c r="AH13" s="72"/>
      <c r="AI13" s="207"/>
      <c r="AJ13" s="60"/>
      <c r="AK13" s="74"/>
      <c r="AL13" s="375">
        <f>SUM(AE13:AK18)</f>
        <v>0</v>
      </c>
      <c r="AM13" s="62"/>
      <c r="AN13" s="374" t="s">
        <v>55</v>
      </c>
      <c r="AO13" s="59"/>
      <c r="AP13" s="60"/>
      <c r="AQ13" s="60"/>
      <c r="AR13" s="72"/>
      <c r="AS13" s="207"/>
      <c r="AT13" s="60"/>
      <c r="AU13" s="74"/>
      <c r="AV13" s="375">
        <f>SUM(AO13:AU18)</f>
        <v>0</v>
      </c>
      <c r="AW13" s="62"/>
      <c r="AX13" s="374" t="s">
        <v>55</v>
      </c>
      <c r="AY13" s="59"/>
      <c r="AZ13" s="60"/>
      <c r="BA13" s="60"/>
      <c r="BB13" s="72"/>
      <c r="BC13" s="207"/>
      <c r="BD13" s="60"/>
      <c r="BE13" s="74"/>
      <c r="BF13" s="375">
        <f>SUM(AY13:BE18)</f>
        <v>0</v>
      </c>
      <c r="BH13" s="374" t="s">
        <v>55</v>
      </c>
      <c r="BI13" s="59"/>
      <c r="BJ13" s="60"/>
      <c r="BK13" s="60"/>
      <c r="BL13" s="72"/>
      <c r="BM13" s="207"/>
      <c r="BN13" s="60"/>
      <c r="BO13" s="74"/>
      <c r="BP13" s="375">
        <f>SUM(BI13:BO18)</f>
        <v>0</v>
      </c>
    </row>
    <row r="14" spans="1:68" s="68" customFormat="1" ht="10.5" customHeight="1" thickBot="1" x14ac:dyDescent="0.3">
      <c r="A14" s="381"/>
      <c r="B14" s="227">
        <v>44837</v>
      </c>
      <c r="C14" s="227">
        <v>44838</v>
      </c>
      <c r="D14" s="227">
        <v>44839</v>
      </c>
      <c r="E14" s="227">
        <v>44840</v>
      </c>
      <c r="F14" s="227">
        <v>44841</v>
      </c>
      <c r="G14" s="321">
        <v>44842</v>
      </c>
      <c r="H14" s="321">
        <v>44843</v>
      </c>
      <c r="I14" s="323"/>
      <c r="J14" s="383"/>
      <c r="K14" s="75"/>
      <c r="L14" s="75"/>
      <c r="M14" s="75"/>
      <c r="N14" s="75"/>
      <c r="O14" s="75"/>
      <c r="P14" s="66"/>
      <c r="Q14" s="66"/>
      <c r="R14" s="377"/>
      <c r="S14" s="323"/>
      <c r="T14" s="378"/>
      <c r="U14" s="341"/>
      <c r="V14" s="341"/>
      <c r="W14" s="341"/>
      <c r="X14" s="341"/>
      <c r="Y14" s="341"/>
      <c r="Z14" s="340"/>
      <c r="AA14" s="340"/>
      <c r="AB14" s="391"/>
      <c r="AC14" s="62"/>
      <c r="AD14" s="374"/>
      <c r="AE14" s="209"/>
      <c r="AF14" s="207"/>
      <c r="AG14" s="72"/>
      <c r="AH14" s="72"/>
      <c r="AI14" s="72"/>
      <c r="AJ14" s="60"/>
      <c r="AK14" s="67"/>
      <c r="AL14" s="375"/>
      <c r="AM14" s="62"/>
      <c r="AN14" s="374"/>
      <c r="AO14" s="209"/>
      <c r="AP14" s="207"/>
      <c r="AQ14" s="72"/>
      <c r="AR14" s="72"/>
      <c r="AS14" s="72"/>
      <c r="AT14" s="60"/>
      <c r="AU14" s="67"/>
      <c r="AV14" s="375"/>
      <c r="AW14" s="62"/>
      <c r="AX14" s="374"/>
      <c r="AY14" s="209"/>
      <c r="AZ14" s="207"/>
      <c r="BA14" s="72"/>
      <c r="BB14" s="72"/>
      <c r="BC14" s="72"/>
      <c r="BD14" s="60"/>
      <c r="BE14" s="67"/>
      <c r="BF14" s="375"/>
      <c r="BH14" s="374"/>
      <c r="BI14" s="209"/>
      <c r="BJ14" s="207"/>
      <c r="BK14" s="72"/>
      <c r="BL14" s="72"/>
      <c r="BM14" s="72"/>
      <c r="BN14" s="60"/>
      <c r="BO14" s="67"/>
      <c r="BP14" s="375"/>
    </row>
    <row r="15" spans="1:68" s="68" customFormat="1" ht="10.5" customHeight="1" thickBot="1" x14ac:dyDescent="0.3">
      <c r="A15" s="381"/>
      <c r="B15" s="227">
        <v>44844</v>
      </c>
      <c r="C15" s="227">
        <v>44845</v>
      </c>
      <c r="D15" s="227">
        <v>44846</v>
      </c>
      <c r="E15" s="227">
        <v>44847</v>
      </c>
      <c r="F15" s="227">
        <v>44848</v>
      </c>
      <c r="G15" s="321">
        <v>44849</v>
      </c>
      <c r="H15" s="321">
        <v>44850</v>
      </c>
      <c r="I15" s="325">
        <v>29</v>
      </c>
      <c r="J15" s="383"/>
      <c r="K15" s="75"/>
      <c r="L15" s="75"/>
      <c r="M15" s="75"/>
      <c r="N15" s="75"/>
      <c r="O15" s="75"/>
      <c r="P15" s="66"/>
      <c r="Q15" s="66"/>
      <c r="R15" s="377"/>
      <c r="S15" s="323"/>
      <c r="T15" s="378"/>
      <c r="U15" s="341"/>
      <c r="V15" s="341"/>
      <c r="W15" s="341"/>
      <c r="X15" s="341"/>
      <c r="Y15" s="341"/>
      <c r="Z15" s="340"/>
      <c r="AA15" s="340"/>
      <c r="AB15" s="391"/>
      <c r="AC15" s="62"/>
      <c r="AD15" s="374"/>
      <c r="AE15" s="71"/>
      <c r="AF15" s="72"/>
      <c r="AG15" s="72"/>
      <c r="AH15" s="72"/>
      <c r="AI15" s="72"/>
      <c r="AJ15" s="60"/>
      <c r="AK15" s="67"/>
      <c r="AL15" s="375"/>
      <c r="AM15" s="62"/>
      <c r="AN15" s="374"/>
      <c r="AO15" s="71"/>
      <c r="AP15" s="72"/>
      <c r="AQ15" s="72"/>
      <c r="AR15" s="72"/>
      <c r="AS15" s="72"/>
      <c r="AT15" s="60"/>
      <c r="AU15" s="67"/>
      <c r="AV15" s="375"/>
      <c r="AW15" s="62"/>
      <c r="AX15" s="374"/>
      <c r="AY15" s="71"/>
      <c r="AZ15" s="72"/>
      <c r="BA15" s="72"/>
      <c r="BB15" s="72"/>
      <c r="BC15" s="72"/>
      <c r="BD15" s="60"/>
      <c r="BE15" s="67"/>
      <c r="BF15" s="375"/>
      <c r="BH15" s="374"/>
      <c r="BI15" s="71"/>
      <c r="BJ15" s="72"/>
      <c r="BK15" s="72"/>
      <c r="BL15" s="72"/>
      <c r="BM15" s="72"/>
      <c r="BN15" s="60"/>
      <c r="BO15" s="67"/>
      <c r="BP15" s="375"/>
    </row>
    <row r="16" spans="1:68" s="68" customFormat="1" ht="10.5" customHeight="1" thickBot="1" x14ac:dyDescent="0.3">
      <c r="A16" s="381"/>
      <c r="B16" s="227">
        <v>44851</v>
      </c>
      <c r="C16" s="227">
        <v>44852</v>
      </c>
      <c r="D16" s="227">
        <v>44853</v>
      </c>
      <c r="E16" s="227">
        <v>44854</v>
      </c>
      <c r="F16" s="227">
        <v>44855</v>
      </c>
      <c r="G16" s="321">
        <v>44856</v>
      </c>
      <c r="H16" s="321">
        <v>44857</v>
      </c>
      <c r="I16" s="323"/>
      <c r="J16" s="383"/>
      <c r="K16" s="75"/>
      <c r="L16" s="75"/>
      <c r="M16" s="75"/>
      <c r="N16" s="75"/>
      <c r="O16" s="75"/>
      <c r="P16" s="66"/>
      <c r="Q16" s="66"/>
      <c r="R16" s="377"/>
      <c r="S16" s="323"/>
      <c r="T16" s="378"/>
      <c r="U16" s="341"/>
      <c r="V16" s="341"/>
      <c r="W16" s="341"/>
      <c r="X16" s="341"/>
      <c r="Y16" s="341"/>
      <c r="Z16" s="340"/>
      <c r="AA16" s="340"/>
      <c r="AB16" s="391"/>
      <c r="AC16" s="62"/>
      <c r="AD16" s="374"/>
      <c r="AE16" s="71"/>
      <c r="AF16" s="72"/>
      <c r="AG16" s="72"/>
      <c r="AH16" s="72"/>
      <c r="AI16" s="72"/>
      <c r="AJ16" s="60"/>
      <c r="AK16" s="67"/>
      <c r="AL16" s="375"/>
      <c r="AM16" s="62"/>
      <c r="AN16" s="374"/>
      <c r="AO16" s="71"/>
      <c r="AP16" s="72"/>
      <c r="AQ16" s="72"/>
      <c r="AR16" s="72"/>
      <c r="AS16" s="72"/>
      <c r="AT16" s="60"/>
      <c r="AU16" s="67"/>
      <c r="AV16" s="375"/>
      <c r="AW16" s="62"/>
      <c r="AX16" s="374"/>
      <c r="AY16" s="71"/>
      <c r="AZ16" s="72"/>
      <c r="BA16" s="72"/>
      <c r="BB16" s="72"/>
      <c r="BC16" s="72"/>
      <c r="BD16" s="60"/>
      <c r="BE16" s="67"/>
      <c r="BF16" s="375"/>
      <c r="BH16" s="374"/>
      <c r="BI16" s="71"/>
      <c r="BJ16" s="72"/>
      <c r="BK16" s="72"/>
      <c r="BL16" s="72"/>
      <c r="BM16" s="72"/>
      <c r="BN16" s="60"/>
      <c r="BO16" s="67"/>
      <c r="BP16" s="375"/>
    </row>
    <row r="17" spans="1:68" s="68" customFormat="1" ht="10.5" customHeight="1" thickBot="1" x14ac:dyDescent="0.3">
      <c r="A17" s="381"/>
      <c r="B17" s="266">
        <v>44858</v>
      </c>
      <c r="C17" s="266">
        <v>44859</v>
      </c>
      <c r="D17" s="266">
        <v>44860</v>
      </c>
      <c r="E17" s="266">
        <v>44861</v>
      </c>
      <c r="F17" s="266">
        <v>44862</v>
      </c>
      <c r="G17" s="326">
        <v>44863</v>
      </c>
      <c r="H17" s="321">
        <v>44864</v>
      </c>
      <c r="I17" s="323"/>
      <c r="J17" s="383"/>
      <c r="K17" s="75"/>
      <c r="L17" s="75"/>
      <c r="M17" s="75"/>
      <c r="N17" s="75"/>
      <c r="O17" s="75"/>
      <c r="P17" s="66"/>
      <c r="Q17" s="66"/>
      <c r="R17" s="377"/>
      <c r="S17" s="323"/>
      <c r="T17" s="378"/>
      <c r="U17" s="341"/>
      <c r="V17" s="341"/>
      <c r="W17" s="341"/>
      <c r="X17" s="341"/>
      <c r="Y17" s="341"/>
      <c r="Z17" s="342"/>
      <c r="AA17" s="340"/>
      <c r="AB17" s="391"/>
      <c r="AC17" s="62"/>
      <c r="AD17" s="374"/>
      <c r="AE17" s="71"/>
      <c r="AF17" s="72"/>
      <c r="AG17" s="72"/>
      <c r="AH17" s="72"/>
      <c r="AI17" s="72"/>
      <c r="AJ17" s="60"/>
      <c r="AK17" s="67"/>
      <c r="AL17" s="375"/>
      <c r="AM17" s="62"/>
      <c r="AN17" s="374"/>
      <c r="AO17" s="71"/>
      <c r="AP17" s="72"/>
      <c r="AQ17" s="72"/>
      <c r="AR17" s="72"/>
      <c r="AS17" s="72"/>
      <c r="AT17" s="60"/>
      <c r="AU17" s="67"/>
      <c r="AV17" s="375"/>
      <c r="AW17" s="62"/>
      <c r="AX17" s="374"/>
      <c r="AY17" s="71"/>
      <c r="AZ17" s="72"/>
      <c r="BA17" s="72"/>
      <c r="BB17" s="72"/>
      <c r="BC17" s="72"/>
      <c r="BD17" s="60"/>
      <c r="BE17" s="67"/>
      <c r="BF17" s="375"/>
      <c r="BH17" s="374"/>
      <c r="BI17" s="71"/>
      <c r="BJ17" s="72"/>
      <c r="BK17" s="72"/>
      <c r="BL17" s="72"/>
      <c r="BM17" s="72"/>
      <c r="BN17" s="60"/>
      <c r="BO17" s="67"/>
      <c r="BP17" s="375"/>
    </row>
    <row r="18" spans="1:68" s="68" customFormat="1" ht="11.25" customHeight="1" thickBot="1" x14ac:dyDescent="0.3">
      <c r="A18" s="381"/>
      <c r="B18" s="266">
        <v>44865</v>
      </c>
      <c r="C18" s="321"/>
      <c r="D18" s="295"/>
      <c r="E18" s="295"/>
      <c r="F18" s="321"/>
      <c r="G18" s="295"/>
      <c r="H18" s="295"/>
      <c r="I18" s="323"/>
      <c r="J18" s="383"/>
      <c r="K18" s="75"/>
      <c r="L18" s="63"/>
      <c r="M18" s="63"/>
      <c r="N18" s="63"/>
      <c r="O18" s="63"/>
      <c r="P18" s="73"/>
      <c r="Q18" s="73"/>
      <c r="R18" s="377"/>
      <c r="S18" s="323"/>
      <c r="T18" s="378"/>
      <c r="U18" s="339"/>
      <c r="V18" s="340"/>
      <c r="W18" s="338"/>
      <c r="X18" s="338"/>
      <c r="Y18" s="340"/>
      <c r="Z18" s="338"/>
      <c r="AA18" s="338"/>
      <c r="AB18" s="391"/>
      <c r="AC18" s="62"/>
      <c r="AD18" s="374"/>
      <c r="AE18" s="71"/>
      <c r="AF18" s="207"/>
      <c r="AG18" s="207"/>
      <c r="AH18" s="77"/>
      <c r="AI18" s="72"/>
      <c r="AJ18" s="60"/>
      <c r="AK18" s="74"/>
      <c r="AL18" s="375"/>
      <c r="AM18" s="62"/>
      <c r="AN18" s="374"/>
      <c r="AO18" s="71"/>
      <c r="AP18" s="207"/>
      <c r="AQ18" s="207"/>
      <c r="AR18" s="77"/>
      <c r="AS18" s="72"/>
      <c r="AT18" s="60"/>
      <c r="AU18" s="74"/>
      <c r="AV18" s="375"/>
      <c r="AW18" s="62"/>
      <c r="AX18" s="374"/>
      <c r="AY18" s="71"/>
      <c r="AZ18" s="207"/>
      <c r="BA18" s="207"/>
      <c r="BB18" s="77"/>
      <c r="BC18" s="72"/>
      <c r="BD18" s="60"/>
      <c r="BE18" s="74"/>
      <c r="BF18" s="375"/>
      <c r="BH18" s="374"/>
      <c r="BI18" s="71"/>
      <c r="BJ18" s="207"/>
      <c r="BK18" s="207"/>
      <c r="BL18" s="77"/>
      <c r="BM18" s="72"/>
      <c r="BN18" s="60"/>
      <c r="BO18" s="74"/>
      <c r="BP18" s="375"/>
    </row>
    <row r="19" spans="1:68" s="68" customFormat="1" ht="10.5" customHeight="1" thickBot="1" x14ac:dyDescent="0.3">
      <c r="A19" s="382" t="s">
        <v>56</v>
      </c>
      <c r="B19" s="231"/>
      <c r="C19" s="231"/>
      <c r="D19" s="231"/>
      <c r="E19" s="231"/>
      <c r="F19" s="296"/>
      <c r="G19" s="296"/>
      <c r="H19" s="296"/>
      <c r="I19" s="323"/>
      <c r="J19" s="388" t="s">
        <v>56</v>
      </c>
      <c r="K19" s="63"/>
      <c r="L19" s="75"/>
      <c r="M19" s="75"/>
      <c r="N19" s="75"/>
      <c r="O19" s="75"/>
      <c r="P19" s="66"/>
      <c r="Q19" s="66"/>
      <c r="R19" s="389">
        <f>SUM(K19:Q24)</f>
        <v>0</v>
      </c>
      <c r="S19" s="323"/>
      <c r="T19" s="384" t="s">
        <v>56</v>
      </c>
      <c r="U19" s="336"/>
      <c r="V19" s="336"/>
      <c r="W19" s="336"/>
      <c r="X19" s="336"/>
      <c r="Y19" s="343"/>
      <c r="Z19" s="343"/>
      <c r="AA19" s="343"/>
      <c r="AB19" s="392">
        <f>SUM(U19:AA24)</f>
        <v>0</v>
      </c>
      <c r="AC19" s="62"/>
      <c r="AD19" s="386" t="s">
        <v>56</v>
      </c>
      <c r="AE19" s="59"/>
      <c r="AF19" s="60"/>
      <c r="AG19" s="60"/>
      <c r="AH19" s="60"/>
      <c r="AI19" s="60"/>
      <c r="AJ19" s="61"/>
      <c r="AK19" s="67"/>
      <c r="AL19" s="387">
        <f>SUM(AE19:AK24)</f>
        <v>0</v>
      </c>
      <c r="AM19" s="62"/>
      <c r="AN19" s="386" t="s">
        <v>56</v>
      </c>
      <c r="AO19" s="59"/>
      <c r="AP19" s="60"/>
      <c r="AQ19" s="60"/>
      <c r="AR19" s="60"/>
      <c r="AS19" s="60"/>
      <c r="AT19" s="61"/>
      <c r="AU19" s="67"/>
      <c r="AV19" s="387">
        <f>SUM(AO19:AU24)</f>
        <v>0</v>
      </c>
      <c r="AW19" s="62"/>
      <c r="AX19" s="386" t="s">
        <v>56</v>
      </c>
      <c r="AY19" s="59"/>
      <c r="AZ19" s="60"/>
      <c r="BA19" s="60"/>
      <c r="BB19" s="60"/>
      <c r="BC19" s="60"/>
      <c r="BD19" s="61"/>
      <c r="BE19" s="67"/>
      <c r="BF19" s="387">
        <f>SUM(AY19:BE24)</f>
        <v>0</v>
      </c>
      <c r="BH19" s="386" t="s">
        <v>56</v>
      </c>
      <c r="BI19" s="59"/>
      <c r="BJ19" s="60"/>
      <c r="BK19" s="60"/>
      <c r="BL19" s="60"/>
      <c r="BM19" s="60"/>
      <c r="BN19" s="61"/>
      <c r="BO19" s="67"/>
      <c r="BP19" s="387">
        <f>SUM(BI19:BO24)</f>
        <v>0</v>
      </c>
    </row>
    <row r="20" spans="1:68" s="68" customFormat="1" ht="10.5" customHeight="1" thickBot="1" x14ac:dyDescent="0.3">
      <c r="A20" s="382"/>
      <c r="B20" s="231"/>
      <c r="C20" s="227">
        <v>44866</v>
      </c>
      <c r="D20" s="227">
        <v>44867</v>
      </c>
      <c r="E20" s="227">
        <v>44868</v>
      </c>
      <c r="F20" s="227">
        <v>44869</v>
      </c>
      <c r="G20" s="231">
        <v>44870</v>
      </c>
      <c r="H20" s="231">
        <v>44871</v>
      </c>
      <c r="I20" s="323"/>
      <c r="J20" s="388"/>
      <c r="K20" s="75"/>
      <c r="L20" s="75"/>
      <c r="M20" s="75"/>
      <c r="N20" s="75"/>
      <c r="O20" s="75"/>
      <c r="P20" s="66"/>
      <c r="Q20" s="66"/>
      <c r="R20" s="389"/>
      <c r="S20" s="323"/>
      <c r="T20" s="384"/>
      <c r="U20" s="336"/>
      <c r="V20" s="341"/>
      <c r="W20" s="341"/>
      <c r="X20" s="341"/>
      <c r="Y20" s="341"/>
      <c r="Z20" s="336"/>
      <c r="AA20" s="336"/>
      <c r="AB20" s="392"/>
      <c r="AC20" s="62"/>
      <c r="AD20" s="386"/>
      <c r="AE20" s="71"/>
      <c r="AF20" s="72"/>
      <c r="AG20" s="72"/>
      <c r="AH20" s="72"/>
      <c r="AI20" s="72"/>
      <c r="AJ20" s="60"/>
      <c r="AK20" s="67"/>
      <c r="AL20" s="387"/>
      <c r="AM20" s="62"/>
      <c r="AN20" s="386"/>
      <c r="AO20" s="71"/>
      <c r="AP20" s="72"/>
      <c r="AQ20" s="72"/>
      <c r="AR20" s="72"/>
      <c r="AS20" s="72"/>
      <c r="AT20" s="60"/>
      <c r="AU20" s="67"/>
      <c r="AV20" s="387"/>
      <c r="AW20" s="62"/>
      <c r="AX20" s="386"/>
      <c r="AY20" s="71"/>
      <c r="AZ20" s="72"/>
      <c r="BA20" s="72"/>
      <c r="BB20" s="72"/>
      <c r="BC20" s="72"/>
      <c r="BD20" s="60"/>
      <c r="BE20" s="67"/>
      <c r="BF20" s="387"/>
      <c r="BH20" s="386"/>
      <c r="BI20" s="71"/>
      <c r="BJ20" s="72"/>
      <c r="BK20" s="72"/>
      <c r="BL20" s="72"/>
      <c r="BM20" s="72"/>
      <c r="BN20" s="60"/>
      <c r="BO20" s="67"/>
      <c r="BP20" s="387"/>
    </row>
    <row r="21" spans="1:68" s="68" customFormat="1" ht="10.5" customHeight="1" thickBot="1" x14ac:dyDescent="0.3">
      <c r="A21" s="382"/>
      <c r="B21" s="227">
        <v>44872</v>
      </c>
      <c r="C21" s="227">
        <v>44873</v>
      </c>
      <c r="D21" s="227">
        <v>44874</v>
      </c>
      <c r="E21" s="227">
        <v>44875</v>
      </c>
      <c r="F21" s="227">
        <v>44876</v>
      </c>
      <c r="G21" s="231">
        <v>44877</v>
      </c>
      <c r="H21" s="231">
        <v>44878</v>
      </c>
      <c r="I21" s="323"/>
      <c r="J21" s="388"/>
      <c r="K21" s="75"/>
      <c r="L21" s="75"/>
      <c r="M21" s="75"/>
      <c r="N21" s="75"/>
      <c r="O21" s="75"/>
      <c r="P21" s="66"/>
      <c r="Q21" s="66"/>
      <c r="R21" s="389"/>
      <c r="S21" s="323"/>
      <c r="T21" s="384"/>
      <c r="U21" s="341"/>
      <c r="V21" s="341"/>
      <c r="W21" s="341"/>
      <c r="X21" s="341"/>
      <c r="Y21" s="341"/>
      <c r="Z21" s="336"/>
      <c r="AA21" s="336"/>
      <c r="AB21" s="392"/>
      <c r="AC21" s="62"/>
      <c r="AD21" s="386"/>
      <c r="AE21" s="71"/>
      <c r="AF21" s="72"/>
      <c r="AG21" s="72"/>
      <c r="AH21" s="72"/>
      <c r="AI21" s="72"/>
      <c r="AJ21" s="60"/>
      <c r="AK21" s="67"/>
      <c r="AL21" s="387"/>
      <c r="AM21" s="62"/>
      <c r="AN21" s="386"/>
      <c r="AO21" s="71"/>
      <c r="AP21" s="72"/>
      <c r="AQ21" s="72"/>
      <c r="AR21" s="72"/>
      <c r="AS21" s="72"/>
      <c r="AT21" s="60"/>
      <c r="AU21" s="67"/>
      <c r="AV21" s="387"/>
      <c r="AW21" s="62"/>
      <c r="AX21" s="386"/>
      <c r="AY21" s="71"/>
      <c r="AZ21" s="72"/>
      <c r="BA21" s="72"/>
      <c r="BB21" s="72"/>
      <c r="BC21" s="72"/>
      <c r="BD21" s="60"/>
      <c r="BE21" s="67"/>
      <c r="BF21" s="387"/>
      <c r="BH21" s="386"/>
      <c r="BI21" s="71"/>
      <c r="BJ21" s="72"/>
      <c r="BK21" s="72"/>
      <c r="BL21" s="72"/>
      <c r="BM21" s="72"/>
      <c r="BN21" s="60"/>
      <c r="BO21" s="67"/>
      <c r="BP21" s="387"/>
    </row>
    <row r="22" spans="1:68" s="68" customFormat="1" ht="10.5" customHeight="1" thickBot="1" x14ac:dyDescent="0.3">
      <c r="A22" s="382"/>
      <c r="B22" s="326">
        <v>44879</v>
      </c>
      <c r="C22" s="326">
        <v>44880</v>
      </c>
      <c r="D22" s="326">
        <v>44881</v>
      </c>
      <c r="E22" s="326">
        <v>44882</v>
      </c>
      <c r="F22" s="326">
        <v>44883</v>
      </c>
      <c r="G22" s="231">
        <v>44884</v>
      </c>
      <c r="H22" s="231">
        <v>44885</v>
      </c>
      <c r="I22" s="323"/>
      <c r="J22" s="388"/>
      <c r="K22" s="75"/>
      <c r="L22" s="75"/>
      <c r="M22" s="75"/>
      <c r="N22" s="75"/>
      <c r="O22" s="75"/>
      <c r="P22" s="66"/>
      <c r="Q22" s="66"/>
      <c r="R22" s="389"/>
      <c r="S22" s="323"/>
      <c r="T22" s="384"/>
      <c r="U22" s="342"/>
      <c r="V22" s="342"/>
      <c r="W22" s="342"/>
      <c r="X22" s="342"/>
      <c r="Y22" s="342"/>
      <c r="Z22" s="336"/>
      <c r="AA22" s="336"/>
      <c r="AB22" s="392"/>
      <c r="AC22" s="62"/>
      <c r="AD22" s="386"/>
      <c r="AE22" s="71"/>
      <c r="AF22" s="72"/>
      <c r="AG22" s="72"/>
      <c r="AH22" s="72"/>
      <c r="AI22" s="72"/>
      <c r="AJ22" s="60"/>
      <c r="AK22" s="67"/>
      <c r="AL22" s="387"/>
      <c r="AM22" s="62"/>
      <c r="AN22" s="386"/>
      <c r="AO22" s="71"/>
      <c r="AP22" s="72"/>
      <c r="AQ22" s="72"/>
      <c r="AR22" s="72"/>
      <c r="AS22" s="72"/>
      <c r="AT22" s="60"/>
      <c r="AU22" s="67"/>
      <c r="AV22" s="387"/>
      <c r="AW22" s="62"/>
      <c r="AX22" s="386"/>
      <c r="AY22" s="71"/>
      <c r="AZ22" s="72"/>
      <c r="BA22" s="72"/>
      <c r="BB22" s="72"/>
      <c r="BC22" s="72"/>
      <c r="BD22" s="60"/>
      <c r="BE22" s="67"/>
      <c r="BF22" s="387"/>
      <c r="BH22" s="386"/>
      <c r="BI22" s="71"/>
      <c r="BJ22" s="72"/>
      <c r="BK22" s="72"/>
      <c r="BL22" s="72"/>
      <c r="BM22" s="72"/>
      <c r="BN22" s="60"/>
      <c r="BO22" s="67"/>
      <c r="BP22" s="387"/>
    </row>
    <row r="23" spans="1:68" s="68" customFormat="1" ht="10.5" customHeight="1" thickBot="1" x14ac:dyDescent="0.3">
      <c r="A23" s="382"/>
      <c r="B23" s="227">
        <v>44886</v>
      </c>
      <c r="C23" s="227">
        <v>44887</v>
      </c>
      <c r="D23" s="227">
        <v>44888</v>
      </c>
      <c r="E23" s="227">
        <v>44889</v>
      </c>
      <c r="F23" s="227">
        <v>44890</v>
      </c>
      <c r="G23" s="231">
        <v>44891</v>
      </c>
      <c r="H23" s="231">
        <v>44892</v>
      </c>
      <c r="I23" s="323"/>
      <c r="J23" s="388"/>
      <c r="K23" s="75"/>
      <c r="L23" s="75"/>
      <c r="M23" s="75"/>
      <c r="N23" s="75"/>
      <c r="O23" s="75"/>
      <c r="P23" s="66"/>
      <c r="Q23" s="66"/>
      <c r="R23" s="389"/>
      <c r="S23" s="323"/>
      <c r="T23" s="384"/>
      <c r="U23" s="341"/>
      <c r="V23" s="341"/>
      <c r="W23" s="341"/>
      <c r="X23" s="341"/>
      <c r="Y23" s="341"/>
      <c r="Z23" s="336"/>
      <c r="AA23" s="336"/>
      <c r="AB23" s="392"/>
      <c r="AC23" s="62"/>
      <c r="AD23" s="386"/>
      <c r="AE23" s="71"/>
      <c r="AF23" s="72"/>
      <c r="AG23" s="72"/>
      <c r="AH23" s="72"/>
      <c r="AI23" s="72"/>
      <c r="AJ23" s="60"/>
      <c r="AK23" s="67"/>
      <c r="AL23" s="387"/>
      <c r="AM23" s="62"/>
      <c r="AN23" s="386"/>
      <c r="AO23" s="71"/>
      <c r="AP23" s="72"/>
      <c r="AQ23" s="72"/>
      <c r="AR23" s="72"/>
      <c r="AS23" s="72"/>
      <c r="AT23" s="60"/>
      <c r="AU23" s="67"/>
      <c r="AV23" s="387"/>
      <c r="AW23" s="62"/>
      <c r="AX23" s="386"/>
      <c r="AY23" s="71"/>
      <c r="AZ23" s="72"/>
      <c r="BA23" s="72"/>
      <c r="BB23" s="72"/>
      <c r="BC23" s="72"/>
      <c r="BD23" s="60"/>
      <c r="BE23" s="67"/>
      <c r="BF23" s="387"/>
      <c r="BH23" s="386"/>
      <c r="BI23" s="71"/>
      <c r="BJ23" s="72"/>
      <c r="BK23" s="72"/>
      <c r="BL23" s="72"/>
      <c r="BM23" s="72"/>
      <c r="BN23" s="60"/>
      <c r="BO23" s="67"/>
      <c r="BP23" s="387"/>
    </row>
    <row r="24" spans="1:68" s="68" customFormat="1" ht="10.5" customHeight="1" thickBot="1" x14ac:dyDescent="0.3">
      <c r="A24" s="382"/>
      <c r="B24" s="266">
        <v>44893</v>
      </c>
      <c r="C24" s="266">
        <v>44894</v>
      </c>
      <c r="D24" s="266">
        <v>44895</v>
      </c>
      <c r="E24" s="231"/>
      <c r="F24" s="321"/>
      <c r="G24" s="231"/>
      <c r="H24" s="321"/>
      <c r="I24" s="323"/>
      <c r="J24" s="388"/>
      <c r="K24" s="75"/>
      <c r="L24" s="75"/>
      <c r="M24" s="75"/>
      <c r="N24" s="63"/>
      <c r="O24" s="63"/>
      <c r="P24" s="73"/>
      <c r="Q24" s="73"/>
      <c r="R24" s="389"/>
      <c r="S24" s="323"/>
      <c r="T24" s="384"/>
      <c r="U24" s="339"/>
      <c r="V24" s="339"/>
      <c r="W24" s="339"/>
      <c r="X24" s="336"/>
      <c r="Y24" s="340"/>
      <c r="Z24" s="336"/>
      <c r="AA24" s="340"/>
      <c r="AB24" s="392"/>
      <c r="AC24" s="62"/>
      <c r="AD24" s="386"/>
      <c r="AE24" s="71"/>
      <c r="AF24" s="60"/>
      <c r="AG24" s="60"/>
      <c r="AH24" s="60"/>
      <c r="AI24" s="60"/>
      <c r="AJ24" s="60"/>
      <c r="AK24" s="74"/>
      <c r="AL24" s="387"/>
      <c r="AM24" s="62"/>
      <c r="AN24" s="386"/>
      <c r="AO24" s="71"/>
      <c r="AP24" s="60"/>
      <c r="AQ24" s="60"/>
      <c r="AR24" s="60"/>
      <c r="AS24" s="60"/>
      <c r="AT24" s="60"/>
      <c r="AU24" s="74"/>
      <c r="AV24" s="387"/>
      <c r="AW24" s="62"/>
      <c r="AX24" s="386"/>
      <c r="AY24" s="71"/>
      <c r="AZ24" s="60"/>
      <c r="BA24" s="60"/>
      <c r="BB24" s="60"/>
      <c r="BC24" s="60"/>
      <c r="BD24" s="60"/>
      <c r="BE24" s="74"/>
      <c r="BF24" s="387"/>
      <c r="BH24" s="386"/>
      <c r="BI24" s="71"/>
      <c r="BJ24" s="60"/>
      <c r="BK24" s="60"/>
      <c r="BL24" s="60"/>
      <c r="BM24" s="60"/>
      <c r="BN24" s="60"/>
      <c r="BO24" s="74"/>
      <c r="BP24" s="387"/>
    </row>
    <row r="25" spans="1:68" s="68" customFormat="1" ht="10.5" customHeight="1" thickBot="1" x14ac:dyDescent="0.3">
      <c r="A25" s="390" t="s">
        <v>57</v>
      </c>
      <c r="B25" s="321"/>
      <c r="C25" s="231"/>
      <c r="D25" s="321"/>
      <c r="E25" s="321"/>
      <c r="F25" s="295"/>
      <c r="G25" s="231"/>
      <c r="H25" s="231"/>
      <c r="I25" s="323"/>
      <c r="J25" s="383"/>
      <c r="K25" s="75"/>
      <c r="L25" s="75"/>
      <c r="M25" s="75"/>
      <c r="N25" s="75"/>
      <c r="O25" s="75"/>
      <c r="P25" s="66"/>
      <c r="Q25" s="66"/>
      <c r="R25" s="377"/>
      <c r="S25" s="323"/>
      <c r="T25" s="378" t="s">
        <v>57</v>
      </c>
      <c r="U25" s="340"/>
      <c r="V25" s="336"/>
      <c r="W25" s="340"/>
      <c r="X25" s="340"/>
      <c r="Y25" s="338"/>
      <c r="Z25" s="336"/>
      <c r="AA25" s="336"/>
      <c r="AB25" s="391">
        <f>SUM(U25:AA30)</f>
        <v>0</v>
      </c>
      <c r="AC25" s="62"/>
      <c r="AD25" s="374" t="s">
        <v>57</v>
      </c>
      <c r="AE25" s="59"/>
      <c r="AF25" s="72"/>
      <c r="AG25" s="72"/>
      <c r="AH25" s="72"/>
      <c r="AI25" s="72"/>
      <c r="AJ25" s="60"/>
      <c r="AK25" s="67"/>
      <c r="AL25" s="375"/>
      <c r="AM25" s="62"/>
      <c r="AN25" s="374" t="s">
        <v>57</v>
      </c>
      <c r="AO25" s="59"/>
      <c r="AP25" s="72"/>
      <c r="AQ25" s="72"/>
      <c r="AR25" s="72"/>
      <c r="AS25" s="72"/>
      <c r="AT25" s="60"/>
      <c r="AU25" s="67"/>
      <c r="AV25" s="375"/>
      <c r="AW25" s="62"/>
      <c r="AX25" s="374" t="s">
        <v>57</v>
      </c>
      <c r="AY25" s="59"/>
      <c r="AZ25" s="72"/>
      <c r="BA25" s="72"/>
      <c r="BB25" s="72"/>
      <c r="BC25" s="72"/>
      <c r="BD25" s="60"/>
      <c r="BE25" s="67"/>
      <c r="BF25" s="375"/>
      <c r="BH25" s="374" t="s">
        <v>57</v>
      </c>
      <c r="BI25" s="59"/>
      <c r="BJ25" s="72"/>
      <c r="BK25" s="72"/>
      <c r="BL25" s="72"/>
      <c r="BM25" s="72"/>
      <c r="BN25" s="60"/>
      <c r="BO25" s="67"/>
      <c r="BP25" s="375"/>
    </row>
    <row r="26" spans="1:68" s="68" customFormat="1" ht="10.5" customHeight="1" thickBot="1" x14ac:dyDescent="0.3">
      <c r="A26" s="381"/>
      <c r="B26" s="295"/>
      <c r="C26" s="295"/>
      <c r="D26" s="231"/>
      <c r="E26" s="227">
        <v>44896</v>
      </c>
      <c r="F26" s="227">
        <v>44897</v>
      </c>
      <c r="G26" s="231">
        <v>44898</v>
      </c>
      <c r="H26" s="231">
        <v>44899</v>
      </c>
      <c r="I26" s="323"/>
      <c r="J26" s="383"/>
      <c r="K26" s="75"/>
      <c r="L26" s="75"/>
      <c r="M26" s="75"/>
      <c r="N26" s="75"/>
      <c r="O26" s="75"/>
      <c r="P26" s="66"/>
      <c r="Q26" s="66"/>
      <c r="R26" s="377"/>
      <c r="S26" s="323"/>
      <c r="T26" s="378"/>
      <c r="U26" s="338"/>
      <c r="V26" s="338"/>
      <c r="W26" s="336"/>
      <c r="X26" s="341"/>
      <c r="Y26" s="341"/>
      <c r="Z26" s="336"/>
      <c r="AA26" s="336"/>
      <c r="AB26" s="391"/>
      <c r="AC26" s="62"/>
      <c r="AD26" s="374"/>
      <c r="AE26" s="71"/>
      <c r="AF26" s="72"/>
      <c r="AG26" s="72"/>
      <c r="AH26" s="72"/>
      <c r="AI26" s="72"/>
      <c r="AJ26" s="60"/>
      <c r="AK26" s="67"/>
      <c r="AL26" s="375"/>
      <c r="AM26" s="62"/>
      <c r="AN26" s="374"/>
      <c r="AO26" s="71"/>
      <c r="AP26" s="72"/>
      <c r="AQ26" s="72"/>
      <c r="AR26" s="72"/>
      <c r="AS26" s="72"/>
      <c r="AT26" s="60"/>
      <c r="AU26" s="67"/>
      <c r="AV26" s="375"/>
      <c r="AW26" s="62"/>
      <c r="AX26" s="374"/>
      <c r="AY26" s="71"/>
      <c r="AZ26" s="72"/>
      <c r="BA26" s="72"/>
      <c r="BB26" s="72"/>
      <c r="BC26" s="72"/>
      <c r="BD26" s="60"/>
      <c r="BE26" s="67"/>
      <c r="BF26" s="375"/>
      <c r="BH26" s="374"/>
      <c r="BI26" s="71"/>
      <c r="BJ26" s="72"/>
      <c r="BK26" s="72"/>
      <c r="BL26" s="72"/>
      <c r="BM26" s="72"/>
      <c r="BN26" s="60"/>
      <c r="BO26" s="67"/>
      <c r="BP26" s="375"/>
    </row>
    <row r="27" spans="1:68" s="68" customFormat="1" ht="10.5" customHeight="1" thickBot="1" x14ac:dyDescent="0.3">
      <c r="A27" s="381"/>
      <c r="B27" s="227">
        <v>44900</v>
      </c>
      <c r="C27" s="227">
        <v>44901</v>
      </c>
      <c r="D27" s="227">
        <v>44902</v>
      </c>
      <c r="E27" s="227">
        <v>44903</v>
      </c>
      <c r="F27" s="227">
        <v>44904</v>
      </c>
      <c r="G27" s="231">
        <v>44905</v>
      </c>
      <c r="H27" s="231">
        <v>44906</v>
      </c>
      <c r="I27" s="323"/>
      <c r="J27" s="383"/>
      <c r="K27" s="75"/>
      <c r="L27" s="75"/>
      <c r="M27" s="75"/>
      <c r="N27" s="75"/>
      <c r="O27" s="75"/>
      <c r="P27" s="66"/>
      <c r="Q27" s="66"/>
      <c r="R27" s="377"/>
      <c r="S27" s="323"/>
      <c r="T27" s="378"/>
      <c r="U27" s="341"/>
      <c r="V27" s="341"/>
      <c r="W27" s="341"/>
      <c r="X27" s="341"/>
      <c r="Y27" s="341"/>
      <c r="Z27" s="336"/>
      <c r="AA27" s="336"/>
      <c r="AB27" s="391"/>
      <c r="AC27" s="62"/>
      <c r="AD27" s="374"/>
      <c r="AE27" s="71"/>
      <c r="AF27" s="72"/>
      <c r="AG27" s="72"/>
      <c r="AH27" s="72"/>
      <c r="AI27" s="72"/>
      <c r="AJ27" s="60"/>
      <c r="AK27" s="67"/>
      <c r="AL27" s="375"/>
      <c r="AM27" s="62"/>
      <c r="AN27" s="374"/>
      <c r="AO27" s="71"/>
      <c r="AP27" s="72"/>
      <c r="AQ27" s="72"/>
      <c r="AR27" s="72"/>
      <c r="AS27" s="72"/>
      <c r="AT27" s="60"/>
      <c r="AU27" s="67"/>
      <c r="AV27" s="375"/>
      <c r="AW27" s="62"/>
      <c r="AX27" s="374"/>
      <c r="AY27" s="71"/>
      <c r="AZ27" s="72"/>
      <c r="BA27" s="72"/>
      <c r="BB27" s="72"/>
      <c r="BC27" s="72"/>
      <c r="BD27" s="60"/>
      <c r="BE27" s="67"/>
      <c r="BF27" s="375"/>
      <c r="BH27" s="374"/>
      <c r="BI27" s="71"/>
      <c r="BJ27" s="72"/>
      <c r="BK27" s="72"/>
      <c r="BL27" s="72"/>
      <c r="BM27" s="72"/>
      <c r="BN27" s="60"/>
      <c r="BO27" s="67"/>
      <c r="BP27" s="375"/>
    </row>
    <row r="28" spans="1:68" s="68" customFormat="1" ht="10.5" customHeight="1" thickBot="1" x14ac:dyDescent="0.3">
      <c r="A28" s="381"/>
      <c r="B28" s="227">
        <v>44907</v>
      </c>
      <c r="C28" s="227">
        <v>44908</v>
      </c>
      <c r="D28" s="227">
        <v>44909</v>
      </c>
      <c r="E28" s="227">
        <v>44910</v>
      </c>
      <c r="F28" s="227">
        <v>44911</v>
      </c>
      <c r="G28" s="231">
        <v>44912</v>
      </c>
      <c r="H28" s="231">
        <v>44913</v>
      </c>
      <c r="I28" s="323"/>
      <c r="J28" s="383"/>
      <c r="K28" s="75"/>
      <c r="L28" s="75"/>
      <c r="M28" s="75"/>
      <c r="N28" s="75"/>
      <c r="O28" s="75"/>
      <c r="P28" s="66"/>
      <c r="Q28" s="73"/>
      <c r="R28" s="377"/>
      <c r="S28" s="323"/>
      <c r="T28" s="378"/>
      <c r="U28" s="341"/>
      <c r="V28" s="341"/>
      <c r="W28" s="341"/>
      <c r="X28" s="341"/>
      <c r="Y28" s="341"/>
      <c r="Z28" s="336"/>
      <c r="AA28" s="336"/>
      <c r="AB28" s="391"/>
      <c r="AC28" s="62"/>
      <c r="AD28" s="374"/>
      <c r="AE28" s="71"/>
      <c r="AF28" s="72"/>
      <c r="AG28" s="77"/>
      <c r="AH28" s="77"/>
      <c r="AI28" s="72"/>
      <c r="AJ28" s="78"/>
      <c r="AK28" s="79"/>
      <c r="AL28" s="375"/>
      <c r="AM28" s="62"/>
      <c r="AN28" s="374"/>
      <c r="AO28" s="71"/>
      <c r="AP28" s="72"/>
      <c r="AQ28" s="77"/>
      <c r="AR28" s="77"/>
      <c r="AS28" s="72"/>
      <c r="AT28" s="78"/>
      <c r="AU28" s="79"/>
      <c r="AV28" s="375"/>
      <c r="AW28" s="62"/>
      <c r="AX28" s="374"/>
      <c r="AY28" s="71"/>
      <c r="AZ28" s="72"/>
      <c r="BA28" s="77"/>
      <c r="BB28" s="77"/>
      <c r="BC28" s="72"/>
      <c r="BD28" s="78"/>
      <c r="BE28" s="79"/>
      <c r="BF28" s="375"/>
      <c r="BH28" s="374"/>
      <c r="BI28" s="71"/>
      <c r="BJ28" s="72"/>
      <c r="BK28" s="77"/>
      <c r="BL28" s="77"/>
      <c r="BM28" s="72"/>
      <c r="BN28" s="78"/>
      <c r="BO28" s="79"/>
      <c r="BP28" s="375"/>
    </row>
    <row r="29" spans="1:68" s="68" customFormat="1" ht="10.5" customHeight="1" thickBot="1" x14ac:dyDescent="0.3">
      <c r="A29" s="381"/>
      <c r="B29" s="227">
        <v>44914</v>
      </c>
      <c r="C29" s="227">
        <v>44915</v>
      </c>
      <c r="D29" s="227">
        <v>44916</v>
      </c>
      <c r="E29" s="227">
        <v>44917</v>
      </c>
      <c r="F29" s="227">
        <v>44918</v>
      </c>
      <c r="G29" s="231">
        <v>44919</v>
      </c>
      <c r="H29" s="231">
        <v>44920</v>
      </c>
      <c r="I29" s="323"/>
      <c r="J29" s="327"/>
      <c r="K29" s="75"/>
      <c r="L29" s="75"/>
      <c r="M29" s="75"/>
      <c r="N29" s="75"/>
      <c r="O29" s="75"/>
      <c r="P29" s="66"/>
      <c r="Q29" s="73"/>
      <c r="R29" s="328"/>
      <c r="S29" s="323"/>
      <c r="T29" s="378"/>
      <c r="U29" s="341"/>
      <c r="V29" s="341"/>
      <c r="W29" s="341"/>
      <c r="X29" s="341"/>
      <c r="Y29" s="341"/>
      <c r="Z29" s="336"/>
      <c r="AA29" s="336"/>
      <c r="AB29" s="391"/>
      <c r="AC29" s="62"/>
      <c r="AD29" s="374"/>
      <c r="AE29" s="71"/>
      <c r="AF29" s="72"/>
      <c r="AG29" s="77"/>
      <c r="AH29" s="77"/>
      <c r="AI29" s="72"/>
      <c r="AJ29" s="78"/>
      <c r="AK29" s="79"/>
      <c r="AL29" s="375"/>
      <c r="AM29" s="62"/>
      <c r="AN29" s="374"/>
      <c r="AO29" s="71"/>
      <c r="AP29" s="72"/>
      <c r="AQ29" s="77"/>
      <c r="AR29" s="77"/>
      <c r="AS29" s="72"/>
      <c r="AT29" s="78"/>
      <c r="AU29" s="79"/>
      <c r="AV29" s="375"/>
      <c r="AW29" s="62"/>
      <c r="AX29" s="374"/>
      <c r="AY29" s="71"/>
      <c r="AZ29" s="72"/>
      <c r="BA29" s="77"/>
      <c r="BB29" s="77"/>
      <c r="BC29" s="72"/>
      <c r="BD29" s="78"/>
      <c r="BE29" s="79"/>
      <c r="BF29" s="375"/>
      <c r="BH29" s="374"/>
      <c r="BI29" s="71"/>
      <c r="BJ29" s="72"/>
      <c r="BK29" s="77"/>
      <c r="BL29" s="77"/>
      <c r="BM29" s="72"/>
      <c r="BN29" s="78"/>
      <c r="BO29" s="79"/>
      <c r="BP29" s="375"/>
    </row>
    <row r="30" spans="1:68" s="68" customFormat="1" ht="10.5" customHeight="1" thickBot="1" x14ac:dyDescent="0.3">
      <c r="A30" s="381"/>
      <c r="B30" s="227">
        <v>44921</v>
      </c>
      <c r="C30" s="227">
        <v>44922</v>
      </c>
      <c r="D30" s="227">
        <v>44923</v>
      </c>
      <c r="E30" s="227">
        <v>44924</v>
      </c>
      <c r="F30" s="227">
        <v>44925</v>
      </c>
      <c r="G30" s="231">
        <v>44926</v>
      </c>
      <c r="H30" s="231"/>
      <c r="I30" s="323"/>
      <c r="J30" s="388" t="s">
        <v>58</v>
      </c>
      <c r="K30" s="63"/>
      <c r="L30" s="63"/>
      <c r="M30" s="63"/>
      <c r="N30" s="63"/>
      <c r="O30" s="63"/>
      <c r="P30" s="73"/>
      <c r="Q30" s="66"/>
      <c r="R30" s="389">
        <f>SUM(K30:Q36)</f>
        <v>0</v>
      </c>
      <c r="S30" s="323"/>
      <c r="T30" s="378"/>
      <c r="U30" s="341"/>
      <c r="V30" s="341"/>
      <c r="W30" s="341"/>
      <c r="X30" s="341"/>
      <c r="Y30" s="341"/>
      <c r="Z30" s="336"/>
      <c r="AA30" s="336"/>
      <c r="AB30" s="391"/>
      <c r="AC30" s="62"/>
      <c r="AD30" s="374"/>
      <c r="AE30" s="71"/>
      <c r="AF30" s="72"/>
      <c r="AG30" s="72"/>
      <c r="AH30" s="207"/>
      <c r="AI30" s="60"/>
      <c r="AJ30" s="60"/>
      <c r="AK30" s="74"/>
      <c r="AL30" s="375"/>
      <c r="AM30" s="62"/>
      <c r="AN30" s="374"/>
      <c r="AO30" s="71"/>
      <c r="AP30" s="72"/>
      <c r="AQ30" s="72"/>
      <c r="AR30" s="207"/>
      <c r="AS30" s="60"/>
      <c r="AT30" s="60"/>
      <c r="AU30" s="74"/>
      <c r="AV30" s="375"/>
      <c r="AW30" s="62"/>
      <c r="AX30" s="374"/>
      <c r="AY30" s="71"/>
      <c r="AZ30" s="72"/>
      <c r="BA30" s="72"/>
      <c r="BB30" s="207"/>
      <c r="BC30" s="60"/>
      <c r="BD30" s="60"/>
      <c r="BE30" s="74"/>
      <c r="BF30" s="375"/>
      <c r="BH30" s="374"/>
      <c r="BI30" s="71"/>
      <c r="BJ30" s="72"/>
      <c r="BK30" s="72"/>
      <c r="BL30" s="207"/>
      <c r="BM30" s="60"/>
      <c r="BN30" s="60"/>
      <c r="BO30" s="74"/>
      <c r="BP30" s="375"/>
    </row>
    <row r="31" spans="1:68" s="68" customFormat="1" ht="10.5" customHeight="1" thickBot="1" x14ac:dyDescent="0.3">
      <c r="A31" s="382" t="s">
        <v>58</v>
      </c>
      <c r="B31" s="321"/>
      <c r="C31" s="231"/>
      <c r="D31" s="231"/>
      <c r="E31" s="231"/>
      <c r="F31" s="231"/>
      <c r="G31" s="231"/>
      <c r="H31" s="326">
        <v>44927</v>
      </c>
      <c r="I31" s="323"/>
      <c r="J31" s="388"/>
      <c r="K31" s="75"/>
      <c r="L31" s="75"/>
      <c r="M31" s="75"/>
      <c r="N31" s="75"/>
      <c r="O31" s="75"/>
      <c r="P31" s="66"/>
      <c r="Q31" s="66"/>
      <c r="R31" s="389"/>
      <c r="S31" s="323"/>
      <c r="T31" s="384" t="s">
        <v>58</v>
      </c>
      <c r="U31" s="340"/>
      <c r="V31" s="336"/>
      <c r="W31" s="336"/>
      <c r="X31" s="336"/>
      <c r="Y31" s="336"/>
      <c r="Z31" s="336"/>
      <c r="AA31" s="342"/>
      <c r="AB31" s="385">
        <f>SUM(U31:AA36)</f>
        <v>0</v>
      </c>
      <c r="AC31" s="62"/>
      <c r="AD31" s="386" t="s">
        <v>58</v>
      </c>
      <c r="AE31" s="59"/>
      <c r="AF31" s="60"/>
      <c r="AG31" s="60"/>
      <c r="AH31" s="60"/>
      <c r="AI31" s="76"/>
      <c r="AJ31" s="61"/>
      <c r="AK31" s="67"/>
      <c r="AL31" s="387">
        <f>SUM(AE31:AK36)</f>
        <v>0</v>
      </c>
      <c r="AM31" s="62"/>
      <c r="AN31" s="386" t="s">
        <v>58</v>
      </c>
      <c r="AO31" s="59"/>
      <c r="AP31" s="60"/>
      <c r="AQ31" s="60"/>
      <c r="AR31" s="60"/>
      <c r="AS31" s="76"/>
      <c r="AT31" s="61"/>
      <c r="AU31" s="67"/>
      <c r="AV31" s="387">
        <f>SUM(AO31:AU36)</f>
        <v>0</v>
      </c>
      <c r="AW31" s="62"/>
      <c r="AX31" s="386" t="s">
        <v>58</v>
      </c>
      <c r="AY31" s="59"/>
      <c r="AZ31" s="60"/>
      <c r="BA31" s="60"/>
      <c r="BB31" s="60"/>
      <c r="BC31" s="76"/>
      <c r="BD31" s="61"/>
      <c r="BE31" s="67"/>
      <c r="BF31" s="387">
        <f>SUM(AY31:BE36)</f>
        <v>0</v>
      </c>
      <c r="BH31" s="386" t="s">
        <v>58</v>
      </c>
      <c r="BI31" s="59"/>
      <c r="BJ31" s="60"/>
      <c r="BK31" s="60"/>
      <c r="BL31" s="60"/>
      <c r="BM31" s="76"/>
      <c r="BN31" s="61"/>
      <c r="BO31" s="67"/>
      <c r="BP31" s="387">
        <f>SUM(BI31:BO36)</f>
        <v>0</v>
      </c>
    </row>
    <row r="32" spans="1:68" s="68" customFormat="1" ht="10.5" customHeight="1" thickBot="1" x14ac:dyDescent="0.3">
      <c r="A32" s="382"/>
      <c r="B32" s="227">
        <v>44928</v>
      </c>
      <c r="C32" s="227">
        <v>44929</v>
      </c>
      <c r="D32" s="227">
        <v>44930</v>
      </c>
      <c r="E32" s="227">
        <v>44931</v>
      </c>
      <c r="F32" s="227">
        <v>44932</v>
      </c>
      <c r="G32" s="231">
        <v>44933</v>
      </c>
      <c r="H32" s="231">
        <v>44934</v>
      </c>
      <c r="I32" s="323"/>
      <c r="J32" s="388"/>
      <c r="K32" s="75"/>
      <c r="L32" s="75"/>
      <c r="M32" s="75"/>
      <c r="N32" s="75"/>
      <c r="O32" s="75"/>
      <c r="P32" s="66"/>
      <c r="Q32" s="66"/>
      <c r="R32" s="389"/>
      <c r="S32" s="323"/>
      <c r="T32" s="384"/>
      <c r="U32" s="341"/>
      <c r="V32" s="341"/>
      <c r="W32" s="341"/>
      <c r="X32" s="341"/>
      <c r="Y32" s="341"/>
      <c r="Z32" s="336"/>
      <c r="AA32" s="336"/>
      <c r="AB32" s="385"/>
      <c r="AC32" s="62"/>
      <c r="AD32" s="386"/>
      <c r="AE32" s="71"/>
      <c r="AF32" s="72"/>
      <c r="AG32" s="72"/>
      <c r="AH32" s="72"/>
      <c r="AI32" s="72"/>
      <c r="AJ32" s="60"/>
      <c r="AK32" s="67"/>
      <c r="AL32" s="387"/>
      <c r="AM32" s="62"/>
      <c r="AN32" s="386"/>
      <c r="AO32" s="71"/>
      <c r="AP32" s="72"/>
      <c r="AQ32" s="72"/>
      <c r="AR32" s="72"/>
      <c r="AS32" s="72"/>
      <c r="AT32" s="60"/>
      <c r="AU32" s="67"/>
      <c r="AV32" s="387"/>
      <c r="AW32" s="62"/>
      <c r="AX32" s="386"/>
      <c r="AY32" s="71"/>
      <c r="AZ32" s="72"/>
      <c r="BA32" s="72"/>
      <c r="BB32" s="72"/>
      <c r="BC32" s="72"/>
      <c r="BD32" s="60"/>
      <c r="BE32" s="67"/>
      <c r="BF32" s="387"/>
      <c r="BH32" s="386"/>
      <c r="BI32" s="71"/>
      <c r="BJ32" s="72"/>
      <c r="BK32" s="72"/>
      <c r="BL32" s="72"/>
      <c r="BM32" s="72"/>
      <c r="BN32" s="60"/>
      <c r="BO32" s="67"/>
      <c r="BP32" s="387"/>
    </row>
    <row r="33" spans="1:68" s="68" customFormat="1" ht="10.5" customHeight="1" thickBot="1" x14ac:dyDescent="0.3">
      <c r="A33" s="382"/>
      <c r="B33" s="227">
        <v>44935</v>
      </c>
      <c r="C33" s="227">
        <v>44936</v>
      </c>
      <c r="D33" s="227">
        <v>44937</v>
      </c>
      <c r="E33" s="227">
        <v>44938</v>
      </c>
      <c r="F33" s="227">
        <v>44939</v>
      </c>
      <c r="G33" s="231">
        <v>44940</v>
      </c>
      <c r="H33" s="231">
        <v>44941</v>
      </c>
      <c r="I33" s="323"/>
      <c r="J33" s="388"/>
      <c r="K33" s="75"/>
      <c r="L33" s="75"/>
      <c r="M33" s="75"/>
      <c r="N33" s="75"/>
      <c r="O33" s="75"/>
      <c r="P33" s="66"/>
      <c r="Q33" s="66"/>
      <c r="R33" s="389"/>
      <c r="S33" s="323"/>
      <c r="T33" s="384"/>
      <c r="U33" s="341"/>
      <c r="V33" s="341"/>
      <c r="W33" s="341"/>
      <c r="X33" s="341"/>
      <c r="Y33" s="341"/>
      <c r="Z33" s="336"/>
      <c r="AA33" s="336"/>
      <c r="AB33" s="385"/>
      <c r="AC33" s="62"/>
      <c r="AD33" s="386"/>
      <c r="AE33" s="69"/>
      <c r="AF33" s="70"/>
      <c r="AG33" s="70"/>
      <c r="AH33" s="70"/>
      <c r="AI33" s="70"/>
      <c r="AJ33" s="60"/>
      <c r="AK33" s="67"/>
      <c r="AL33" s="387"/>
      <c r="AM33" s="62"/>
      <c r="AN33" s="386"/>
      <c r="AO33" s="69"/>
      <c r="AP33" s="70"/>
      <c r="AQ33" s="70"/>
      <c r="AR33" s="70"/>
      <c r="AS33" s="70"/>
      <c r="AT33" s="60"/>
      <c r="AU33" s="67"/>
      <c r="AV33" s="387"/>
      <c r="AW33" s="62"/>
      <c r="AX33" s="386"/>
      <c r="AY33" s="69"/>
      <c r="AZ33" s="70"/>
      <c r="BA33" s="70"/>
      <c r="BB33" s="70"/>
      <c r="BC33" s="70"/>
      <c r="BD33" s="60"/>
      <c r="BE33" s="67"/>
      <c r="BF33" s="387"/>
      <c r="BH33" s="386"/>
      <c r="BI33" s="69"/>
      <c r="BJ33" s="70"/>
      <c r="BK33" s="70"/>
      <c r="BL33" s="70"/>
      <c r="BM33" s="70"/>
      <c r="BN33" s="60"/>
      <c r="BO33" s="67"/>
      <c r="BP33" s="387"/>
    </row>
    <row r="34" spans="1:68" s="68" customFormat="1" ht="10.5" customHeight="1" thickBot="1" x14ac:dyDescent="0.3">
      <c r="A34" s="382"/>
      <c r="B34" s="266">
        <v>44942</v>
      </c>
      <c r="C34" s="266">
        <v>44943</v>
      </c>
      <c r="D34" s="266">
        <v>44944</v>
      </c>
      <c r="E34" s="266">
        <v>44945</v>
      </c>
      <c r="F34" s="266">
        <v>44946</v>
      </c>
      <c r="G34" s="231">
        <v>44947</v>
      </c>
      <c r="H34" s="231">
        <v>44948</v>
      </c>
      <c r="I34" s="323"/>
      <c r="J34" s="388"/>
      <c r="K34" s="75"/>
      <c r="L34" s="75"/>
      <c r="M34" s="75"/>
      <c r="N34" s="75"/>
      <c r="O34" s="75"/>
      <c r="P34" s="66"/>
      <c r="Q34" s="66"/>
      <c r="R34" s="389"/>
      <c r="S34" s="87"/>
      <c r="T34" s="384"/>
      <c r="U34" s="341"/>
      <c r="V34" s="341"/>
      <c r="W34" s="341"/>
      <c r="X34" s="341"/>
      <c r="Y34" s="341"/>
      <c r="Z34" s="336"/>
      <c r="AA34" s="336"/>
      <c r="AB34" s="385"/>
      <c r="AC34" s="55"/>
      <c r="AD34" s="386"/>
      <c r="AE34" s="69"/>
      <c r="AF34" s="70"/>
      <c r="AG34" s="70"/>
      <c r="AH34" s="70"/>
      <c r="AI34" s="208"/>
      <c r="AJ34" s="60"/>
      <c r="AK34" s="67"/>
      <c r="AL34" s="387"/>
      <c r="AM34" s="55"/>
      <c r="AN34" s="386"/>
      <c r="AO34" s="69"/>
      <c r="AP34" s="70"/>
      <c r="AQ34" s="70"/>
      <c r="AR34" s="70"/>
      <c r="AS34" s="208"/>
      <c r="AT34" s="60"/>
      <c r="AU34" s="67"/>
      <c r="AV34" s="387"/>
      <c r="AW34" s="55"/>
      <c r="AX34" s="386"/>
      <c r="AY34" s="69"/>
      <c r="AZ34" s="70"/>
      <c r="BA34" s="70"/>
      <c r="BB34" s="70"/>
      <c r="BC34" s="208"/>
      <c r="BD34" s="60"/>
      <c r="BE34" s="67"/>
      <c r="BF34" s="387"/>
      <c r="BH34" s="386"/>
      <c r="BI34" s="69"/>
      <c r="BJ34" s="70"/>
      <c r="BK34" s="70"/>
      <c r="BL34" s="70"/>
      <c r="BM34" s="208"/>
      <c r="BN34" s="60"/>
      <c r="BO34" s="67"/>
      <c r="BP34" s="387"/>
    </row>
    <row r="35" spans="1:68" s="68" customFormat="1" ht="10.5" customHeight="1" thickBot="1" x14ac:dyDescent="0.3">
      <c r="A35" s="382"/>
      <c r="B35" s="326">
        <v>44949</v>
      </c>
      <c r="C35" s="326">
        <v>44950</v>
      </c>
      <c r="D35" s="326">
        <v>44951</v>
      </c>
      <c r="E35" s="326">
        <v>44952</v>
      </c>
      <c r="F35" s="326">
        <v>44953</v>
      </c>
      <c r="G35" s="326">
        <v>44954</v>
      </c>
      <c r="H35" s="326">
        <v>44955</v>
      </c>
      <c r="I35" s="323"/>
      <c r="J35" s="388"/>
      <c r="K35" s="75"/>
      <c r="L35" s="75"/>
      <c r="M35" s="75"/>
      <c r="N35" s="75"/>
      <c r="O35" s="75"/>
      <c r="P35" s="66"/>
      <c r="Q35" s="66"/>
      <c r="R35" s="389"/>
      <c r="S35" s="87"/>
      <c r="T35" s="384"/>
      <c r="U35" s="342"/>
      <c r="V35" s="342"/>
      <c r="W35" s="342"/>
      <c r="X35" s="342"/>
      <c r="Y35" s="342"/>
      <c r="Z35" s="342"/>
      <c r="AA35" s="342"/>
      <c r="AB35" s="385"/>
      <c r="AC35" s="55"/>
      <c r="AD35" s="386"/>
      <c r="AE35" s="69"/>
      <c r="AF35" s="70"/>
      <c r="AG35" s="70"/>
      <c r="AH35" s="70"/>
      <c r="AI35" s="208"/>
      <c r="AJ35" s="60"/>
      <c r="AK35" s="67"/>
      <c r="AL35" s="387"/>
      <c r="AM35" s="55"/>
      <c r="AN35" s="386"/>
      <c r="AO35" s="69"/>
      <c r="AP35" s="70"/>
      <c r="AQ35" s="70"/>
      <c r="AR35" s="70"/>
      <c r="AS35" s="208"/>
      <c r="AT35" s="60"/>
      <c r="AU35" s="67"/>
      <c r="AV35" s="387"/>
      <c r="AW35" s="55"/>
      <c r="AX35" s="386"/>
      <c r="AY35" s="69"/>
      <c r="AZ35" s="70"/>
      <c r="BA35" s="70"/>
      <c r="BB35" s="70"/>
      <c r="BC35" s="208"/>
      <c r="BD35" s="60"/>
      <c r="BE35" s="67"/>
      <c r="BF35" s="387"/>
      <c r="BH35" s="386"/>
      <c r="BI35" s="69"/>
      <c r="BJ35" s="70"/>
      <c r="BK35" s="70"/>
      <c r="BL35" s="70"/>
      <c r="BM35" s="208"/>
      <c r="BN35" s="60"/>
      <c r="BO35" s="67"/>
      <c r="BP35" s="387"/>
    </row>
    <row r="36" spans="1:68" s="68" customFormat="1" ht="10.5" customHeight="1" thickBot="1" x14ac:dyDescent="0.3">
      <c r="A36" s="382"/>
      <c r="B36" s="326">
        <v>44956</v>
      </c>
      <c r="C36" s="326">
        <v>44957</v>
      </c>
      <c r="D36" s="231"/>
      <c r="E36" s="231"/>
      <c r="F36" s="231"/>
      <c r="G36" s="295"/>
      <c r="H36" s="295"/>
      <c r="I36" s="323"/>
      <c r="J36" s="388"/>
      <c r="K36" s="75"/>
      <c r="L36" s="75"/>
      <c r="M36" s="63"/>
      <c r="N36" s="63"/>
      <c r="O36" s="63"/>
      <c r="P36" s="73"/>
      <c r="Q36" s="73"/>
      <c r="R36" s="389"/>
      <c r="S36" s="87"/>
      <c r="T36" s="384"/>
      <c r="U36" s="342"/>
      <c r="V36" s="342"/>
      <c r="W36" s="336"/>
      <c r="X36" s="336"/>
      <c r="Y36" s="336"/>
      <c r="Z36" s="338"/>
      <c r="AA36" s="338"/>
      <c r="AB36" s="385"/>
      <c r="AC36" s="55"/>
      <c r="AD36" s="386"/>
      <c r="AE36" s="210"/>
      <c r="AF36" s="211"/>
      <c r="AG36" s="211"/>
      <c r="AH36" s="211"/>
      <c r="AI36" s="211"/>
      <c r="AJ36" s="211"/>
      <c r="AK36" s="211"/>
      <c r="AL36" s="387"/>
      <c r="AM36" s="55"/>
      <c r="AN36" s="386"/>
      <c r="AO36" s="210"/>
      <c r="AP36" s="211"/>
      <c r="AQ36" s="211"/>
      <c r="AR36" s="211"/>
      <c r="AS36" s="211"/>
      <c r="AT36" s="211"/>
      <c r="AU36" s="211"/>
      <c r="AV36" s="387"/>
      <c r="AW36" s="55"/>
      <c r="AX36" s="386"/>
      <c r="AY36" s="210"/>
      <c r="AZ36" s="211"/>
      <c r="BA36" s="211"/>
      <c r="BB36" s="211"/>
      <c r="BC36" s="211"/>
      <c r="BD36" s="211"/>
      <c r="BE36" s="211"/>
      <c r="BF36" s="387"/>
      <c r="BH36" s="386"/>
      <c r="BI36" s="210"/>
      <c r="BJ36" s="211"/>
      <c r="BK36" s="211"/>
      <c r="BL36" s="211"/>
      <c r="BM36" s="211"/>
      <c r="BN36" s="211"/>
      <c r="BO36" s="211"/>
      <c r="BP36" s="387"/>
    </row>
    <row r="37" spans="1:68" s="68" customFormat="1" ht="10.5" customHeight="1" thickBot="1" x14ac:dyDescent="0.3">
      <c r="A37" s="381" t="s">
        <v>59</v>
      </c>
      <c r="B37" s="231"/>
      <c r="C37" s="231"/>
      <c r="D37" s="326">
        <v>44958</v>
      </c>
      <c r="E37" s="326">
        <v>44959</v>
      </c>
      <c r="F37" s="326">
        <v>44960</v>
      </c>
      <c r="G37" s="231">
        <v>44961</v>
      </c>
      <c r="H37" s="231">
        <v>44962</v>
      </c>
      <c r="I37" s="323"/>
      <c r="J37" s="383" t="s">
        <v>59</v>
      </c>
      <c r="K37" s="63"/>
      <c r="L37" s="63"/>
      <c r="M37" s="75"/>
      <c r="N37" s="75"/>
      <c r="O37" s="75"/>
      <c r="P37" s="66"/>
      <c r="Q37" s="66"/>
      <c r="R37" s="377">
        <f>SUM(K37:Q41)</f>
        <v>0</v>
      </c>
      <c r="S37" s="323"/>
      <c r="T37" s="378" t="s">
        <v>59</v>
      </c>
      <c r="U37" s="336"/>
      <c r="V37" s="336"/>
      <c r="W37" s="342"/>
      <c r="X37" s="342"/>
      <c r="Y37" s="342"/>
      <c r="Z37" s="336"/>
      <c r="AA37" s="336"/>
      <c r="AB37" s="380">
        <f>SUM(U37:AA41)</f>
        <v>0</v>
      </c>
      <c r="AC37" s="62"/>
      <c r="AD37" s="374" t="s">
        <v>59</v>
      </c>
      <c r="AE37" s="210"/>
      <c r="AF37" s="211"/>
      <c r="AG37" s="211"/>
      <c r="AH37" s="211"/>
      <c r="AI37" s="211"/>
      <c r="AJ37" s="211"/>
      <c r="AK37" s="212"/>
      <c r="AL37" s="375">
        <f>SUM(AE37:AK41)</f>
        <v>0</v>
      </c>
      <c r="AM37" s="62"/>
      <c r="AN37" s="374" t="s">
        <v>59</v>
      </c>
      <c r="AO37" s="210"/>
      <c r="AP37" s="211"/>
      <c r="AQ37" s="211"/>
      <c r="AR37" s="211"/>
      <c r="AS37" s="211"/>
      <c r="AT37" s="211"/>
      <c r="AU37" s="212"/>
      <c r="AV37" s="375">
        <f>SUM(AO37:AU41)</f>
        <v>0</v>
      </c>
      <c r="AW37" s="62"/>
      <c r="AX37" s="374" t="s">
        <v>59</v>
      </c>
      <c r="AY37" s="210"/>
      <c r="AZ37" s="211"/>
      <c r="BA37" s="211"/>
      <c r="BB37" s="211"/>
      <c r="BC37" s="211"/>
      <c r="BD37" s="211"/>
      <c r="BE37" s="212"/>
      <c r="BF37" s="375">
        <f>SUM(AY37:BE41)</f>
        <v>0</v>
      </c>
      <c r="BH37" s="374" t="s">
        <v>59</v>
      </c>
      <c r="BI37" s="210"/>
      <c r="BJ37" s="211"/>
      <c r="BK37" s="211"/>
      <c r="BL37" s="211"/>
      <c r="BM37" s="211"/>
      <c r="BN37" s="211"/>
      <c r="BO37" s="212"/>
      <c r="BP37" s="375">
        <f>SUM(BI37:BO41)</f>
        <v>0</v>
      </c>
    </row>
    <row r="38" spans="1:68" s="68" customFormat="1" ht="10.5" customHeight="1" thickBot="1" x14ac:dyDescent="0.3">
      <c r="A38" s="381"/>
      <c r="B38" s="227">
        <v>44963</v>
      </c>
      <c r="C38" s="227">
        <v>44964</v>
      </c>
      <c r="D38" s="227">
        <v>44965</v>
      </c>
      <c r="E38" s="227">
        <v>44966</v>
      </c>
      <c r="F38" s="227">
        <v>44967</v>
      </c>
      <c r="G38" s="231">
        <v>44968</v>
      </c>
      <c r="H38" s="231">
        <v>44969</v>
      </c>
      <c r="I38" s="323"/>
      <c r="J38" s="383"/>
      <c r="K38" s="75"/>
      <c r="L38" s="75"/>
      <c r="M38" s="75"/>
      <c r="N38" s="75"/>
      <c r="O38" s="75"/>
      <c r="P38" s="66"/>
      <c r="Q38" s="66"/>
      <c r="R38" s="377"/>
      <c r="S38" s="323"/>
      <c r="T38" s="378"/>
      <c r="U38" s="341"/>
      <c r="V38" s="341"/>
      <c r="W38" s="341"/>
      <c r="X38" s="341"/>
      <c r="Y38" s="341"/>
      <c r="Z38" s="336"/>
      <c r="AA38" s="336"/>
      <c r="AB38" s="380"/>
      <c r="AC38" s="62"/>
      <c r="AD38" s="374"/>
      <c r="AE38" s="209"/>
      <c r="AF38" s="207"/>
      <c r="AG38" s="207"/>
      <c r="AH38" s="207"/>
      <c r="AI38" s="207"/>
      <c r="AJ38" s="60"/>
      <c r="AK38" s="67"/>
      <c r="AL38" s="375"/>
      <c r="AM38" s="62"/>
      <c r="AN38" s="374"/>
      <c r="AO38" s="209"/>
      <c r="AP38" s="207"/>
      <c r="AQ38" s="207"/>
      <c r="AR38" s="207"/>
      <c r="AS38" s="207"/>
      <c r="AT38" s="60"/>
      <c r="AU38" s="67"/>
      <c r="AV38" s="375"/>
      <c r="AW38" s="62"/>
      <c r="AX38" s="374"/>
      <c r="AY38" s="209"/>
      <c r="AZ38" s="207"/>
      <c r="BA38" s="207"/>
      <c r="BB38" s="207"/>
      <c r="BC38" s="207"/>
      <c r="BD38" s="60"/>
      <c r="BE38" s="67"/>
      <c r="BF38" s="375"/>
      <c r="BH38" s="374"/>
      <c r="BI38" s="209"/>
      <c r="BJ38" s="207"/>
      <c r="BK38" s="207"/>
      <c r="BL38" s="207"/>
      <c r="BM38" s="207"/>
      <c r="BN38" s="60"/>
      <c r="BO38" s="67"/>
      <c r="BP38" s="375"/>
    </row>
    <row r="39" spans="1:68" s="68" customFormat="1" ht="10.5" customHeight="1" thickBot="1" x14ac:dyDescent="0.3">
      <c r="A39" s="381"/>
      <c r="B39" s="227">
        <v>44970</v>
      </c>
      <c r="C39" s="227">
        <v>44971</v>
      </c>
      <c r="D39" s="227">
        <v>44972</v>
      </c>
      <c r="E39" s="227">
        <v>44973</v>
      </c>
      <c r="F39" s="227">
        <v>44974</v>
      </c>
      <c r="G39" s="231">
        <v>44975</v>
      </c>
      <c r="H39" s="231">
        <v>44976</v>
      </c>
      <c r="I39" s="323"/>
      <c r="J39" s="383"/>
      <c r="K39" s="75"/>
      <c r="L39" s="75"/>
      <c r="M39" s="75"/>
      <c r="N39" s="75"/>
      <c r="O39" s="75"/>
      <c r="P39" s="66"/>
      <c r="Q39" s="66"/>
      <c r="R39" s="377"/>
      <c r="S39" s="323"/>
      <c r="T39" s="378"/>
      <c r="U39" s="341"/>
      <c r="V39" s="341"/>
      <c r="W39" s="341"/>
      <c r="X39" s="341"/>
      <c r="Y39" s="341"/>
      <c r="Z39" s="336"/>
      <c r="AA39" s="336"/>
      <c r="AB39" s="380"/>
      <c r="AC39" s="62"/>
      <c r="AD39" s="374"/>
      <c r="AE39" s="71"/>
      <c r="AF39" s="72"/>
      <c r="AG39" s="72"/>
      <c r="AH39" s="72"/>
      <c r="AI39" s="72"/>
      <c r="AJ39" s="60"/>
      <c r="AK39" s="67"/>
      <c r="AL39" s="375"/>
      <c r="AM39" s="62"/>
      <c r="AN39" s="374"/>
      <c r="AO39" s="71"/>
      <c r="AP39" s="72"/>
      <c r="AQ39" s="72"/>
      <c r="AR39" s="72"/>
      <c r="AS39" s="72"/>
      <c r="AT39" s="60"/>
      <c r="AU39" s="67"/>
      <c r="AV39" s="375"/>
      <c r="AW39" s="62"/>
      <c r="AX39" s="374"/>
      <c r="AY39" s="71"/>
      <c r="AZ39" s="72"/>
      <c r="BA39" s="72"/>
      <c r="BB39" s="72"/>
      <c r="BC39" s="72"/>
      <c r="BD39" s="60"/>
      <c r="BE39" s="67"/>
      <c r="BF39" s="375"/>
      <c r="BH39" s="374"/>
      <c r="BI39" s="71"/>
      <c r="BJ39" s="72"/>
      <c r="BK39" s="72"/>
      <c r="BL39" s="72"/>
      <c r="BM39" s="72"/>
      <c r="BN39" s="60"/>
      <c r="BO39" s="67"/>
      <c r="BP39" s="375"/>
    </row>
    <row r="40" spans="1:68" s="68" customFormat="1" ht="10.5" customHeight="1" thickBot="1" x14ac:dyDescent="0.3">
      <c r="A40" s="381"/>
      <c r="B40" s="227">
        <v>44977</v>
      </c>
      <c r="C40" s="227">
        <v>44978</v>
      </c>
      <c r="D40" s="227">
        <v>44979</v>
      </c>
      <c r="E40" s="227">
        <v>44980</v>
      </c>
      <c r="F40" s="227">
        <v>44981</v>
      </c>
      <c r="G40" s="231">
        <v>44982</v>
      </c>
      <c r="H40" s="231">
        <v>44983</v>
      </c>
      <c r="I40" s="323"/>
      <c r="J40" s="383"/>
      <c r="K40" s="75"/>
      <c r="L40" s="75"/>
      <c r="M40" s="75"/>
      <c r="N40" s="75"/>
      <c r="O40" s="75"/>
      <c r="P40" s="66"/>
      <c r="Q40" s="66"/>
      <c r="R40" s="377"/>
      <c r="S40" s="323"/>
      <c r="T40" s="378"/>
      <c r="U40" s="341"/>
      <c r="V40" s="341"/>
      <c r="W40" s="341"/>
      <c r="X40" s="341"/>
      <c r="Y40" s="341"/>
      <c r="Z40" s="336"/>
      <c r="AA40" s="336"/>
      <c r="AB40" s="380"/>
      <c r="AC40" s="62"/>
      <c r="AD40" s="374"/>
      <c r="AE40" s="71"/>
      <c r="AF40" s="72"/>
      <c r="AG40" s="72"/>
      <c r="AH40" s="72"/>
      <c r="AI40" s="72"/>
      <c r="AJ40" s="60"/>
      <c r="AK40" s="67"/>
      <c r="AL40" s="375"/>
      <c r="AM40" s="62"/>
      <c r="AN40" s="374"/>
      <c r="AO40" s="71"/>
      <c r="AP40" s="72"/>
      <c r="AQ40" s="72"/>
      <c r="AR40" s="72"/>
      <c r="AS40" s="72"/>
      <c r="AT40" s="60"/>
      <c r="AU40" s="67"/>
      <c r="AV40" s="375"/>
      <c r="AW40" s="62"/>
      <c r="AX40" s="374"/>
      <c r="AY40" s="71"/>
      <c r="AZ40" s="72"/>
      <c r="BA40" s="72"/>
      <c r="BB40" s="72"/>
      <c r="BC40" s="72"/>
      <c r="BD40" s="60"/>
      <c r="BE40" s="67"/>
      <c r="BF40" s="375"/>
      <c r="BH40" s="374"/>
      <c r="BI40" s="71"/>
      <c r="BJ40" s="72"/>
      <c r="BK40" s="72"/>
      <c r="BL40" s="72"/>
      <c r="BM40" s="72"/>
      <c r="BN40" s="60"/>
      <c r="BO40" s="67"/>
      <c r="BP40" s="375"/>
    </row>
    <row r="41" spans="1:68" s="68" customFormat="1" ht="10.5" customHeight="1" thickBot="1" x14ac:dyDescent="0.3">
      <c r="A41" s="381"/>
      <c r="B41" s="329">
        <v>44984</v>
      </c>
      <c r="C41" s="329">
        <v>44985</v>
      </c>
      <c r="D41" s="330"/>
      <c r="E41" s="330"/>
      <c r="F41" s="330"/>
      <c r="G41" s="330"/>
      <c r="H41" s="296"/>
      <c r="I41" s="323"/>
      <c r="J41" s="383"/>
      <c r="K41" s="75"/>
      <c r="L41" s="75"/>
      <c r="M41" s="75"/>
      <c r="N41" s="63"/>
      <c r="O41" s="63"/>
      <c r="P41" s="73"/>
      <c r="Q41" s="73"/>
      <c r="R41" s="377"/>
      <c r="S41" s="323"/>
      <c r="T41" s="378"/>
      <c r="U41" s="345"/>
      <c r="V41" s="345"/>
      <c r="W41" s="346"/>
      <c r="X41" s="346"/>
      <c r="Y41" s="346"/>
      <c r="Z41" s="346"/>
      <c r="AA41" s="343"/>
      <c r="AB41" s="380"/>
      <c r="AC41" s="62"/>
      <c r="AD41" s="374"/>
      <c r="AE41" s="81"/>
      <c r="AF41" s="60"/>
      <c r="AG41" s="60"/>
      <c r="AH41" s="60"/>
      <c r="AI41" s="60"/>
      <c r="AJ41" s="60"/>
      <c r="AK41" s="74"/>
      <c r="AL41" s="375"/>
      <c r="AM41" s="62"/>
      <c r="AN41" s="374"/>
      <c r="AO41" s="81"/>
      <c r="AP41" s="60"/>
      <c r="AQ41" s="60"/>
      <c r="AR41" s="60"/>
      <c r="AS41" s="60"/>
      <c r="AT41" s="60"/>
      <c r="AU41" s="74"/>
      <c r="AV41" s="375"/>
      <c r="AW41" s="62"/>
      <c r="AX41" s="374"/>
      <c r="AY41" s="81"/>
      <c r="AZ41" s="60"/>
      <c r="BA41" s="60"/>
      <c r="BB41" s="60"/>
      <c r="BC41" s="60"/>
      <c r="BD41" s="60"/>
      <c r="BE41" s="74"/>
      <c r="BF41" s="375"/>
      <c r="BH41" s="374"/>
      <c r="BI41" s="81"/>
      <c r="BJ41" s="60"/>
      <c r="BK41" s="60"/>
      <c r="BL41" s="60"/>
      <c r="BM41" s="60"/>
      <c r="BN41" s="60"/>
      <c r="BO41" s="74"/>
      <c r="BP41" s="375"/>
    </row>
    <row r="42" spans="1:68" s="68" customFormat="1" ht="10.5" customHeight="1" thickBot="1" x14ac:dyDescent="0.3">
      <c r="A42" s="358" t="s">
        <v>60</v>
      </c>
      <c r="B42" s="330"/>
      <c r="C42" s="330"/>
      <c r="D42" s="266">
        <v>44986</v>
      </c>
      <c r="E42" s="266">
        <v>44987</v>
      </c>
      <c r="F42" s="266">
        <v>44988</v>
      </c>
      <c r="G42" s="231">
        <v>44989</v>
      </c>
      <c r="H42" s="231">
        <v>44990</v>
      </c>
      <c r="I42" s="323"/>
      <c r="J42" s="327"/>
      <c r="K42" s="75"/>
      <c r="L42" s="75"/>
      <c r="M42" s="75"/>
      <c r="N42" s="63"/>
      <c r="O42" s="63"/>
      <c r="P42" s="73"/>
      <c r="Q42" s="73"/>
      <c r="R42" s="328"/>
      <c r="S42" s="323"/>
      <c r="T42" s="364" t="s">
        <v>60</v>
      </c>
      <c r="U42" s="346"/>
      <c r="V42" s="346"/>
      <c r="W42" s="339"/>
      <c r="X42" s="339"/>
      <c r="Y42" s="339"/>
      <c r="Z42" s="336"/>
      <c r="AA42" s="336"/>
      <c r="AB42" s="367">
        <f>SUM(U42:AA47)</f>
        <v>0</v>
      </c>
      <c r="AC42" s="62"/>
      <c r="AD42" s="283"/>
      <c r="AE42" s="81"/>
      <c r="AF42" s="59"/>
      <c r="AG42" s="59"/>
      <c r="AH42" s="59"/>
      <c r="AI42" s="59"/>
      <c r="AJ42" s="60"/>
      <c r="AK42" s="74"/>
      <c r="AL42" s="284"/>
      <c r="AM42" s="62"/>
      <c r="AN42" s="283"/>
      <c r="AO42" s="81"/>
      <c r="AP42" s="59"/>
      <c r="AQ42" s="59"/>
      <c r="AR42" s="59"/>
      <c r="AS42" s="59"/>
      <c r="AT42" s="60"/>
      <c r="AU42" s="74"/>
      <c r="AV42" s="284"/>
      <c r="AW42" s="62"/>
      <c r="AX42" s="283"/>
      <c r="AY42" s="81"/>
      <c r="AZ42" s="59"/>
      <c r="BA42" s="59"/>
      <c r="BB42" s="59"/>
      <c r="BC42" s="59"/>
      <c r="BD42" s="60"/>
      <c r="BE42" s="74"/>
      <c r="BF42" s="284"/>
      <c r="BH42" s="283"/>
      <c r="BI42" s="81"/>
      <c r="BJ42" s="59"/>
      <c r="BK42" s="59"/>
      <c r="BL42" s="59"/>
      <c r="BM42" s="59"/>
      <c r="BN42" s="60"/>
      <c r="BO42" s="74"/>
      <c r="BP42" s="284"/>
    </row>
    <row r="43" spans="1:68" s="68" customFormat="1" ht="10.5" customHeight="1" thickBot="1" x14ac:dyDescent="0.3">
      <c r="A43" s="359"/>
      <c r="B43" s="320">
        <v>44991</v>
      </c>
      <c r="C43" s="320">
        <v>44992</v>
      </c>
      <c r="D43" s="320">
        <v>44993</v>
      </c>
      <c r="E43" s="320">
        <v>44994</v>
      </c>
      <c r="F43" s="320">
        <v>44995</v>
      </c>
      <c r="G43" s="231">
        <v>44996</v>
      </c>
      <c r="H43" s="231">
        <v>44997</v>
      </c>
      <c r="I43" s="323"/>
      <c r="J43" s="388" t="s">
        <v>60</v>
      </c>
      <c r="K43" s="63"/>
      <c r="L43" s="63"/>
      <c r="M43" s="63"/>
      <c r="N43" s="75"/>
      <c r="O43" s="75"/>
      <c r="P43" s="66"/>
      <c r="Q43" s="66"/>
      <c r="R43" s="389">
        <f>SUM(K43:Q47)</f>
        <v>0</v>
      </c>
      <c r="S43" s="323"/>
      <c r="T43" s="365"/>
      <c r="U43" s="344"/>
      <c r="V43" s="344"/>
      <c r="W43" s="339"/>
      <c r="X43" s="339"/>
      <c r="Y43" s="339"/>
      <c r="Z43" s="336"/>
      <c r="AA43" s="336"/>
      <c r="AB43" s="368"/>
      <c r="AC43" s="62"/>
      <c r="AD43" s="386" t="s">
        <v>60</v>
      </c>
      <c r="AE43" s="59"/>
      <c r="AF43" s="209"/>
      <c r="AG43" s="209"/>
      <c r="AH43" s="209"/>
      <c r="AI43" s="209"/>
      <c r="AJ43" s="61"/>
      <c r="AK43" s="67"/>
      <c r="AL43" s="387">
        <f>SUM(AE43:AK47)</f>
        <v>0</v>
      </c>
      <c r="AM43" s="62"/>
      <c r="AN43" s="386" t="s">
        <v>60</v>
      </c>
      <c r="AO43" s="59"/>
      <c r="AP43" s="209"/>
      <c r="AQ43" s="209"/>
      <c r="AR43" s="209"/>
      <c r="AS43" s="209"/>
      <c r="AT43" s="61"/>
      <c r="AU43" s="67"/>
      <c r="AV43" s="387">
        <f>SUM(AO43:AU47)</f>
        <v>0</v>
      </c>
      <c r="AW43" s="62"/>
      <c r="AX43" s="386" t="s">
        <v>60</v>
      </c>
      <c r="AY43" s="59"/>
      <c r="AZ43" s="209"/>
      <c r="BA43" s="209"/>
      <c r="BB43" s="209"/>
      <c r="BC43" s="209"/>
      <c r="BD43" s="61"/>
      <c r="BE43" s="67"/>
      <c r="BF43" s="387">
        <f>SUM(AY43:BE47)</f>
        <v>0</v>
      </c>
      <c r="BH43" s="386" t="s">
        <v>60</v>
      </c>
      <c r="BI43" s="59"/>
      <c r="BJ43" s="209"/>
      <c r="BK43" s="209"/>
      <c r="BL43" s="209"/>
      <c r="BM43" s="209"/>
      <c r="BN43" s="61"/>
      <c r="BO43" s="67"/>
      <c r="BP43" s="387">
        <f>SUM(BI43:BO47)</f>
        <v>0</v>
      </c>
    </row>
    <row r="44" spans="1:68" s="68" customFormat="1" ht="10.5" customHeight="1" thickBot="1" x14ac:dyDescent="0.3">
      <c r="A44" s="359"/>
      <c r="B44" s="227">
        <v>44998</v>
      </c>
      <c r="C44" s="227">
        <v>44999</v>
      </c>
      <c r="D44" s="227">
        <v>45000</v>
      </c>
      <c r="E44" s="227">
        <v>45001</v>
      </c>
      <c r="F44" s="227">
        <v>45002</v>
      </c>
      <c r="G44" s="231">
        <v>45003</v>
      </c>
      <c r="H44" s="231">
        <v>45004</v>
      </c>
      <c r="I44" s="324">
        <v>11</v>
      </c>
      <c r="J44" s="388"/>
      <c r="K44" s="75"/>
      <c r="L44" s="75"/>
      <c r="M44" s="75"/>
      <c r="N44" s="75"/>
      <c r="O44" s="75"/>
      <c r="P44" s="66"/>
      <c r="Q44" s="66"/>
      <c r="R44" s="389"/>
      <c r="S44" s="323"/>
      <c r="T44" s="365"/>
      <c r="U44" s="344"/>
      <c r="V44" s="344"/>
      <c r="W44" s="339"/>
      <c r="X44" s="339"/>
      <c r="Y44" s="339"/>
      <c r="Z44" s="336"/>
      <c r="AA44" s="336"/>
      <c r="AB44" s="368"/>
      <c r="AC44" s="62"/>
      <c r="AD44" s="386"/>
      <c r="AE44" s="71"/>
      <c r="AF44" s="72"/>
      <c r="AG44" s="72"/>
      <c r="AH44" s="72"/>
      <c r="AI44" s="72"/>
      <c r="AJ44" s="60"/>
      <c r="AK44" s="67"/>
      <c r="AL44" s="387"/>
      <c r="AM44" s="62"/>
      <c r="AN44" s="386"/>
      <c r="AO44" s="71"/>
      <c r="AP44" s="72"/>
      <c r="AQ44" s="72"/>
      <c r="AR44" s="72"/>
      <c r="AS44" s="72"/>
      <c r="AT44" s="60"/>
      <c r="AU44" s="67"/>
      <c r="AV44" s="387"/>
      <c r="AW44" s="62"/>
      <c r="AX44" s="386"/>
      <c r="AY44" s="71"/>
      <c r="AZ44" s="72"/>
      <c r="BA44" s="72"/>
      <c r="BB44" s="72"/>
      <c r="BC44" s="72"/>
      <c r="BD44" s="60"/>
      <c r="BE44" s="67"/>
      <c r="BF44" s="387"/>
      <c r="BH44" s="386"/>
      <c r="BI44" s="71"/>
      <c r="BJ44" s="72"/>
      <c r="BK44" s="72"/>
      <c r="BL44" s="72"/>
      <c r="BM44" s="72"/>
      <c r="BN44" s="60"/>
      <c r="BO44" s="67"/>
      <c r="BP44" s="387"/>
    </row>
    <row r="45" spans="1:68" s="68" customFormat="1" ht="10.5" customHeight="1" thickBot="1" x14ac:dyDescent="0.3">
      <c r="A45" s="359"/>
      <c r="B45" s="227">
        <v>45005</v>
      </c>
      <c r="C45" s="227">
        <v>45006</v>
      </c>
      <c r="D45" s="227">
        <v>45007</v>
      </c>
      <c r="E45" s="227">
        <v>45008</v>
      </c>
      <c r="F45" s="227">
        <v>45009</v>
      </c>
      <c r="G45" s="231">
        <v>45010</v>
      </c>
      <c r="H45" s="231">
        <v>45011</v>
      </c>
      <c r="I45" s="323"/>
      <c r="J45" s="388"/>
      <c r="K45" s="75"/>
      <c r="L45" s="75"/>
      <c r="M45" s="75"/>
      <c r="N45" s="75"/>
      <c r="O45" s="75"/>
      <c r="P45" s="66"/>
      <c r="Q45" s="66"/>
      <c r="R45" s="389"/>
      <c r="S45" s="323"/>
      <c r="T45" s="365"/>
      <c r="U45" s="344"/>
      <c r="V45" s="344"/>
      <c r="W45" s="339"/>
      <c r="X45" s="339"/>
      <c r="Y45" s="339"/>
      <c r="Z45" s="336"/>
      <c r="AA45" s="336"/>
      <c r="AB45" s="368"/>
      <c r="AC45" s="62"/>
      <c r="AD45" s="386"/>
      <c r="AE45" s="71"/>
      <c r="AF45" s="72"/>
      <c r="AG45" s="72"/>
      <c r="AH45" s="72"/>
      <c r="AI45" s="72"/>
      <c r="AJ45" s="60"/>
      <c r="AK45" s="67"/>
      <c r="AL45" s="387"/>
      <c r="AM45" s="62"/>
      <c r="AN45" s="386"/>
      <c r="AO45" s="71"/>
      <c r="AP45" s="72"/>
      <c r="AQ45" s="72"/>
      <c r="AR45" s="72"/>
      <c r="AS45" s="72"/>
      <c r="AT45" s="60"/>
      <c r="AU45" s="67"/>
      <c r="AV45" s="387"/>
      <c r="AW45" s="62"/>
      <c r="AX45" s="386"/>
      <c r="AY45" s="71"/>
      <c r="AZ45" s="72"/>
      <c r="BA45" s="72"/>
      <c r="BB45" s="72"/>
      <c r="BC45" s="72"/>
      <c r="BD45" s="60"/>
      <c r="BE45" s="67"/>
      <c r="BF45" s="387"/>
      <c r="BH45" s="386"/>
      <c r="BI45" s="71"/>
      <c r="BJ45" s="72"/>
      <c r="BK45" s="72"/>
      <c r="BL45" s="72"/>
      <c r="BM45" s="72"/>
      <c r="BN45" s="60"/>
      <c r="BO45" s="67"/>
      <c r="BP45" s="387"/>
    </row>
    <row r="46" spans="1:68" s="68" customFormat="1" ht="10.5" customHeight="1" thickBot="1" x14ac:dyDescent="0.3">
      <c r="A46" s="359"/>
      <c r="B46" s="227">
        <v>45012</v>
      </c>
      <c r="C46" s="227">
        <v>45013</v>
      </c>
      <c r="D46" s="227">
        <v>45014</v>
      </c>
      <c r="E46" s="227">
        <v>45015</v>
      </c>
      <c r="F46" s="227">
        <v>45016</v>
      </c>
      <c r="G46" s="231"/>
      <c r="H46" s="231"/>
      <c r="I46" s="325">
        <v>29</v>
      </c>
      <c r="J46" s="388"/>
      <c r="K46" s="75"/>
      <c r="L46" s="75"/>
      <c r="M46" s="75"/>
      <c r="N46" s="75"/>
      <c r="O46" s="75"/>
      <c r="P46" s="66"/>
      <c r="Q46" s="66"/>
      <c r="R46" s="389"/>
      <c r="S46" s="323"/>
      <c r="T46" s="365"/>
      <c r="U46" s="344"/>
      <c r="V46" s="344"/>
      <c r="W46" s="339"/>
      <c r="X46" s="339"/>
      <c r="Y46" s="339"/>
      <c r="Z46" s="336"/>
      <c r="AA46" s="336"/>
      <c r="AB46" s="368"/>
      <c r="AC46" s="62"/>
      <c r="AD46" s="386"/>
      <c r="AE46" s="71"/>
      <c r="AF46" s="72"/>
      <c r="AG46" s="72"/>
      <c r="AH46" s="72"/>
      <c r="AI46" s="72"/>
      <c r="AJ46" s="60"/>
      <c r="AK46" s="67"/>
      <c r="AL46" s="387"/>
      <c r="AM46" s="62"/>
      <c r="AN46" s="386"/>
      <c r="AO46" s="71"/>
      <c r="AP46" s="72"/>
      <c r="AQ46" s="72"/>
      <c r="AR46" s="72"/>
      <c r="AS46" s="72"/>
      <c r="AT46" s="60"/>
      <c r="AU46" s="67"/>
      <c r="AV46" s="387"/>
      <c r="AW46" s="62"/>
      <c r="AX46" s="386"/>
      <c r="AY46" s="71"/>
      <c r="AZ46" s="72"/>
      <c r="BA46" s="72"/>
      <c r="BB46" s="72"/>
      <c r="BC46" s="72"/>
      <c r="BD46" s="60"/>
      <c r="BE46" s="67"/>
      <c r="BF46" s="387"/>
      <c r="BH46" s="386"/>
      <c r="BI46" s="71"/>
      <c r="BJ46" s="72"/>
      <c r="BK46" s="72"/>
      <c r="BL46" s="72"/>
      <c r="BM46" s="72"/>
      <c r="BN46" s="60"/>
      <c r="BO46" s="67"/>
      <c r="BP46" s="387"/>
    </row>
    <row r="47" spans="1:68" s="68" customFormat="1" ht="10.5" customHeight="1" thickBot="1" x14ac:dyDescent="0.3">
      <c r="A47" s="360"/>
      <c r="B47" s="231"/>
      <c r="C47" s="231"/>
      <c r="D47" s="231"/>
      <c r="E47" s="231"/>
      <c r="F47" s="321"/>
      <c r="G47" s="295"/>
      <c r="H47" s="295"/>
      <c r="I47" s="325">
        <v>35</v>
      </c>
      <c r="J47" s="388"/>
      <c r="K47" s="75"/>
      <c r="L47" s="75"/>
      <c r="M47" s="75"/>
      <c r="N47" s="75"/>
      <c r="O47" s="75"/>
      <c r="P47" s="66"/>
      <c r="Q47" s="73"/>
      <c r="R47" s="389"/>
      <c r="S47" s="323"/>
      <c r="T47" s="366"/>
      <c r="U47" s="336"/>
      <c r="V47" s="336"/>
      <c r="W47" s="336"/>
      <c r="X47" s="336"/>
      <c r="Y47" s="340"/>
      <c r="Z47" s="338"/>
      <c r="AA47" s="338"/>
      <c r="AB47" s="369"/>
      <c r="AC47" s="62"/>
      <c r="AD47" s="386"/>
      <c r="AE47" s="71"/>
      <c r="AF47" s="72"/>
      <c r="AG47" s="72"/>
      <c r="AH47" s="72"/>
      <c r="AI47" s="60"/>
      <c r="AJ47" s="60"/>
      <c r="AK47" s="67"/>
      <c r="AL47" s="387"/>
      <c r="AM47" s="62"/>
      <c r="AN47" s="386"/>
      <c r="AO47" s="71"/>
      <c r="AP47" s="72"/>
      <c r="AQ47" s="72"/>
      <c r="AR47" s="72"/>
      <c r="AS47" s="60"/>
      <c r="AT47" s="60"/>
      <c r="AU47" s="67"/>
      <c r="AV47" s="387"/>
      <c r="AW47" s="62"/>
      <c r="AX47" s="386"/>
      <c r="AY47" s="71"/>
      <c r="AZ47" s="72"/>
      <c r="BA47" s="72"/>
      <c r="BB47" s="72"/>
      <c r="BC47" s="60"/>
      <c r="BD47" s="60"/>
      <c r="BE47" s="67"/>
      <c r="BF47" s="387"/>
      <c r="BH47" s="386"/>
      <c r="BI47" s="71"/>
      <c r="BJ47" s="72"/>
      <c r="BK47" s="72"/>
      <c r="BL47" s="72"/>
      <c r="BM47" s="60"/>
      <c r="BN47" s="60"/>
      <c r="BO47" s="67"/>
      <c r="BP47" s="387"/>
    </row>
    <row r="48" spans="1:68" s="68" customFormat="1" ht="10.5" customHeight="1" thickBot="1" x14ac:dyDescent="0.3">
      <c r="A48" s="390" t="s">
        <v>61</v>
      </c>
      <c r="B48" s="231"/>
      <c r="C48" s="231"/>
      <c r="D48" s="296"/>
      <c r="E48" s="296"/>
      <c r="F48" s="231"/>
      <c r="G48" s="231">
        <v>45017</v>
      </c>
      <c r="H48" s="231">
        <v>45018</v>
      </c>
      <c r="I48" s="323"/>
      <c r="J48" s="383"/>
      <c r="K48" s="75"/>
      <c r="L48" s="75"/>
      <c r="M48" s="75"/>
      <c r="N48" s="75"/>
      <c r="O48" s="75"/>
      <c r="P48" s="66"/>
      <c r="Q48" s="66"/>
      <c r="R48" s="377"/>
      <c r="S48" s="323"/>
      <c r="T48" s="378" t="s">
        <v>61</v>
      </c>
      <c r="U48" s="336"/>
      <c r="V48" s="336"/>
      <c r="W48" s="343"/>
      <c r="X48" s="343"/>
      <c r="Y48" s="336"/>
      <c r="Z48" s="336"/>
      <c r="AA48" s="336"/>
      <c r="AB48" s="380">
        <f>SUM(U48:AA53)</f>
        <v>0</v>
      </c>
      <c r="AC48" s="62"/>
      <c r="AD48" s="374" t="s">
        <v>61</v>
      </c>
      <c r="AE48" s="59"/>
      <c r="AF48" s="60"/>
      <c r="AG48" s="60"/>
      <c r="AH48" s="60"/>
      <c r="AI48" s="72"/>
      <c r="AJ48" s="60"/>
      <c r="AK48" s="74"/>
      <c r="AL48" s="375">
        <f>SUM(AE48:AK53)</f>
        <v>0</v>
      </c>
      <c r="AM48" s="62"/>
      <c r="AN48" s="374" t="s">
        <v>61</v>
      </c>
      <c r="AO48" s="59"/>
      <c r="AP48" s="60"/>
      <c r="AQ48" s="60"/>
      <c r="AR48" s="60"/>
      <c r="AS48" s="72"/>
      <c r="AT48" s="60"/>
      <c r="AU48" s="74"/>
      <c r="AV48" s="375">
        <f>SUM(AO48:AU53)</f>
        <v>0</v>
      </c>
      <c r="AW48" s="62"/>
      <c r="AX48" s="374" t="s">
        <v>61</v>
      </c>
      <c r="AY48" s="59"/>
      <c r="AZ48" s="60"/>
      <c r="BA48" s="60"/>
      <c r="BB48" s="60"/>
      <c r="BC48" s="72"/>
      <c r="BD48" s="60"/>
      <c r="BE48" s="74"/>
      <c r="BF48" s="375">
        <f>SUM(AY48:BE53)</f>
        <v>0</v>
      </c>
      <c r="BH48" s="374" t="s">
        <v>61</v>
      </c>
      <c r="BI48" s="59"/>
      <c r="BJ48" s="60"/>
      <c r="BK48" s="60"/>
      <c r="BL48" s="60"/>
      <c r="BM48" s="72"/>
      <c r="BN48" s="60"/>
      <c r="BO48" s="74"/>
      <c r="BP48" s="375">
        <f>SUM(BI48:BO53)</f>
        <v>0</v>
      </c>
    </row>
    <row r="49" spans="1:68" s="68" customFormat="1" ht="10.5" customHeight="1" thickBot="1" x14ac:dyDescent="0.3">
      <c r="A49" s="381"/>
      <c r="B49" s="227">
        <v>45019</v>
      </c>
      <c r="C49" s="227">
        <v>45020</v>
      </c>
      <c r="D49" s="227">
        <v>45021</v>
      </c>
      <c r="E49" s="227">
        <v>45022</v>
      </c>
      <c r="F49" s="227">
        <v>45023</v>
      </c>
      <c r="G49" s="231">
        <v>45024</v>
      </c>
      <c r="H49" s="231">
        <v>45025</v>
      </c>
      <c r="I49" s="323"/>
      <c r="J49" s="383"/>
      <c r="K49" s="75"/>
      <c r="L49" s="75"/>
      <c r="M49" s="75"/>
      <c r="N49" s="75"/>
      <c r="O49" s="75"/>
      <c r="P49" s="66"/>
      <c r="Q49" s="66"/>
      <c r="R49" s="377"/>
      <c r="S49" s="323"/>
      <c r="T49" s="378"/>
      <c r="U49" s="341"/>
      <c r="V49" s="341"/>
      <c r="W49" s="341"/>
      <c r="X49" s="341"/>
      <c r="Y49" s="341"/>
      <c r="Z49" s="336"/>
      <c r="AA49" s="336"/>
      <c r="AB49" s="380"/>
      <c r="AC49" s="62"/>
      <c r="AD49" s="374"/>
      <c r="AE49" s="71"/>
      <c r="AF49" s="72"/>
      <c r="AG49" s="72"/>
      <c r="AH49" s="72"/>
      <c r="AI49" s="72"/>
      <c r="AJ49" s="60"/>
      <c r="AK49" s="67"/>
      <c r="AL49" s="375"/>
      <c r="AM49" s="62"/>
      <c r="AN49" s="374"/>
      <c r="AO49" s="71"/>
      <c r="AP49" s="72"/>
      <c r="AQ49" s="72"/>
      <c r="AR49" s="72"/>
      <c r="AS49" s="72"/>
      <c r="AT49" s="60"/>
      <c r="AU49" s="67"/>
      <c r="AV49" s="375"/>
      <c r="AW49" s="62"/>
      <c r="AX49" s="374"/>
      <c r="AY49" s="71"/>
      <c r="AZ49" s="72"/>
      <c r="BA49" s="72"/>
      <c r="BB49" s="72"/>
      <c r="BC49" s="72"/>
      <c r="BD49" s="60"/>
      <c r="BE49" s="67"/>
      <c r="BF49" s="375"/>
      <c r="BH49" s="374"/>
      <c r="BI49" s="71"/>
      <c r="BJ49" s="72"/>
      <c r="BK49" s="72"/>
      <c r="BL49" s="72"/>
      <c r="BM49" s="72"/>
      <c r="BN49" s="60"/>
      <c r="BO49" s="67"/>
      <c r="BP49" s="375"/>
    </row>
    <row r="50" spans="1:68" s="68" customFormat="1" ht="10.5" customHeight="1" thickBot="1" x14ac:dyDescent="0.3">
      <c r="A50" s="381"/>
      <c r="B50" s="266">
        <v>45026</v>
      </c>
      <c r="C50" s="266">
        <v>45027</v>
      </c>
      <c r="D50" s="266">
        <v>45028</v>
      </c>
      <c r="E50" s="266">
        <v>45029</v>
      </c>
      <c r="F50" s="266">
        <v>45030</v>
      </c>
      <c r="G50" s="231">
        <v>45031</v>
      </c>
      <c r="H50" s="231">
        <v>45032</v>
      </c>
      <c r="I50" s="323"/>
      <c r="J50" s="383"/>
      <c r="K50" s="75"/>
      <c r="L50" s="75"/>
      <c r="M50" s="75"/>
      <c r="N50" s="75"/>
      <c r="O50" s="75"/>
      <c r="P50" s="66"/>
      <c r="Q50" s="66"/>
      <c r="R50" s="377"/>
      <c r="S50" s="323"/>
      <c r="T50" s="378"/>
      <c r="U50" s="341"/>
      <c r="V50" s="341"/>
      <c r="W50" s="341"/>
      <c r="X50" s="341"/>
      <c r="Y50" s="341"/>
      <c r="Z50" s="336"/>
      <c r="AA50" s="336"/>
      <c r="AB50" s="380"/>
      <c r="AC50" s="62"/>
      <c r="AD50" s="374"/>
      <c r="AE50" s="71"/>
      <c r="AF50" s="72"/>
      <c r="AG50" s="72"/>
      <c r="AH50" s="72"/>
      <c r="AI50" s="72"/>
      <c r="AJ50" s="60"/>
      <c r="AK50" s="67"/>
      <c r="AL50" s="375"/>
      <c r="AM50" s="62"/>
      <c r="AN50" s="374"/>
      <c r="AO50" s="71"/>
      <c r="AP50" s="72"/>
      <c r="AQ50" s="72"/>
      <c r="AR50" s="72"/>
      <c r="AS50" s="72"/>
      <c r="AT50" s="60"/>
      <c r="AU50" s="67"/>
      <c r="AV50" s="375"/>
      <c r="AW50" s="62"/>
      <c r="AX50" s="374"/>
      <c r="AY50" s="71"/>
      <c r="AZ50" s="72"/>
      <c r="BA50" s="72"/>
      <c r="BB50" s="72"/>
      <c r="BC50" s="72"/>
      <c r="BD50" s="60"/>
      <c r="BE50" s="67"/>
      <c r="BF50" s="375"/>
      <c r="BH50" s="374"/>
      <c r="BI50" s="71"/>
      <c r="BJ50" s="72"/>
      <c r="BK50" s="72"/>
      <c r="BL50" s="72"/>
      <c r="BM50" s="72"/>
      <c r="BN50" s="60"/>
      <c r="BO50" s="67"/>
      <c r="BP50" s="375"/>
    </row>
    <row r="51" spans="1:68" s="68" customFormat="1" ht="11.25" customHeight="1" thickBot="1" x14ac:dyDescent="0.3">
      <c r="A51" s="381"/>
      <c r="B51" s="326">
        <v>45033</v>
      </c>
      <c r="C51" s="326">
        <v>45034</v>
      </c>
      <c r="D51" s="326">
        <v>45035</v>
      </c>
      <c r="E51" s="326">
        <v>45036</v>
      </c>
      <c r="F51" s="326">
        <v>45037</v>
      </c>
      <c r="G51" s="326">
        <v>45038</v>
      </c>
      <c r="H51" s="326">
        <v>45039</v>
      </c>
      <c r="I51" s="323"/>
      <c r="J51" s="383"/>
      <c r="K51" s="75"/>
      <c r="L51" s="75"/>
      <c r="M51" s="75"/>
      <c r="N51" s="75"/>
      <c r="O51" s="75"/>
      <c r="P51" s="66"/>
      <c r="Q51" s="66"/>
      <c r="R51" s="377"/>
      <c r="S51" s="323"/>
      <c r="T51" s="378"/>
      <c r="U51" s="342"/>
      <c r="V51" s="342"/>
      <c r="W51" s="342"/>
      <c r="X51" s="342"/>
      <c r="Y51" s="342"/>
      <c r="Z51" s="342"/>
      <c r="AA51" s="342"/>
      <c r="AB51" s="380"/>
      <c r="AC51" s="62"/>
      <c r="AD51" s="374"/>
      <c r="AE51" s="71"/>
      <c r="AF51" s="72"/>
      <c r="AG51" s="72"/>
      <c r="AH51" s="207"/>
      <c r="AI51" s="207"/>
      <c r="AJ51" s="60"/>
      <c r="AK51" s="67"/>
      <c r="AL51" s="375"/>
      <c r="AM51" s="62"/>
      <c r="AN51" s="374"/>
      <c r="AO51" s="71"/>
      <c r="AP51" s="72"/>
      <c r="AQ51" s="72"/>
      <c r="AR51" s="207"/>
      <c r="AS51" s="207"/>
      <c r="AT51" s="60"/>
      <c r="AU51" s="67"/>
      <c r="AV51" s="375"/>
      <c r="AW51" s="62"/>
      <c r="AX51" s="374"/>
      <c r="AY51" s="71"/>
      <c r="AZ51" s="72"/>
      <c r="BA51" s="72"/>
      <c r="BB51" s="207"/>
      <c r="BC51" s="207"/>
      <c r="BD51" s="60"/>
      <c r="BE51" s="67"/>
      <c r="BF51" s="375"/>
      <c r="BH51" s="374"/>
      <c r="BI51" s="71"/>
      <c r="BJ51" s="72"/>
      <c r="BK51" s="72"/>
      <c r="BL51" s="207"/>
      <c r="BM51" s="207"/>
      <c r="BN51" s="60"/>
      <c r="BO51" s="67"/>
      <c r="BP51" s="375"/>
    </row>
    <row r="52" spans="1:68" s="68" customFormat="1" ht="11.25" customHeight="1" thickBot="1" x14ac:dyDescent="0.3">
      <c r="A52" s="381"/>
      <c r="B52" s="227">
        <v>45040</v>
      </c>
      <c r="C52" s="227">
        <v>45041</v>
      </c>
      <c r="D52" s="227">
        <v>45042</v>
      </c>
      <c r="E52" s="227">
        <v>45043</v>
      </c>
      <c r="F52" s="227">
        <v>45044</v>
      </c>
      <c r="G52" s="231">
        <v>45045</v>
      </c>
      <c r="H52" s="231">
        <v>45046</v>
      </c>
      <c r="I52" s="323"/>
      <c r="J52" s="383"/>
      <c r="K52" s="75"/>
      <c r="L52" s="75"/>
      <c r="M52" s="75"/>
      <c r="N52" s="75"/>
      <c r="O52" s="75"/>
      <c r="P52" s="66"/>
      <c r="Q52" s="66"/>
      <c r="R52" s="377"/>
      <c r="S52" s="323"/>
      <c r="T52" s="378"/>
      <c r="U52" s="341"/>
      <c r="V52" s="341"/>
      <c r="W52" s="341"/>
      <c r="X52" s="341"/>
      <c r="Y52" s="341"/>
      <c r="Z52" s="336"/>
      <c r="AA52" s="336"/>
      <c r="AB52" s="380"/>
      <c r="AC52" s="62"/>
      <c r="AD52" s="374"/>
      <c r="AE52" s="71"/>
      <c r="AF52" s="72"/>
      <c r="AG52" s="72"/>
      <c r="AH52" s="207"/>
      <c r="AI52" s="207"/>
      <c r="AJ52" s="60"/>
      <c r="AK52" s="67"/>
      <c r="AL52" s="375"/>
      <c r="AM52" s="62"/>
      <c r="AN52" s="374"/>
      <c r="AO52" s="71"/>
      <c r="AP52" s="72"/>
      <c r="AQ52" s="72"/>
      <c r="AR52" s="207"/>
      <c r="AS52" s="207"/>
      <c r="AT52" s="60"/>
      <c r="AU52" s="67"/>
      <c r="AV52" s="375"/>
      <c r="AW52" s="62"/>
      <c r="AX52" s="374"/>
      <c r="AY52" s="71"/>
      <c r="AZ52" s="72"/>
      <c r="BA52" s="72"/>
      <c r="BB52" s="207"/>
      <c r="BC52" s="207"/>
      <c r="BD52" s="60"/>
      <c r="BE52" s="67"/>
      <c r="BF52" s="375"/>
      <c r="BH52" s="374"/>
      <c r="BI52" s="71"/>
      <c r="BJ52" s="72"/>
      <c r="BK52" s="72"/>
      <c r="BL52" s="207"/>
      <c r="BM52" s="207"/>
      <c r="BN52" s="60"/>
      <c r="BO52" s="67"/>
      <c r="BP52" s="375"/>
    </row>
    <row r="53" spans="1:68" s="68" customFormat="1" ht="10.5" customHeight="1" thickBot="1" x14ac:dyDescent="0.3">
      <c r="A53" s="381"/>
      <c r="B53" s="321"/>
      <c r="C53" s="321"/>
      <c r="D53" s="331"/>
      <c r="E53" s="321"/>
      <c r="F53" s="231"/>
      <c r="G53" s="296"/>
      <c r="H53" s="296"/>
      <c r="I53" s="323"/>
      <c r="J53" s="383"/>
      <c r="K53" s="75"/>
      <c r="L53" s="63"/>
      <c r="M53" s="63"/>
      <c r="N53" s="63"/>
      <c r="O53" s="63"/>
      <c r="P53" s="73"/>
      <c r="Q53" s="73"/>
      <c r="R53" s="377"/>
      <c r="S53" s="323"/>
      <c r="T53" s="378"/>
      <c r="U53" s="340"/>
      <c r="V53" s="340"/>
      <c r="W53" s="347"/>
      <c r="X53" s="340"/>
      <c r="Y53" s="336"/>
      <c r="Z53" s="343"/>
      <c r="AA53" s="343"/>
      <c r="AB53" s="380"/>
      <c r="AC53" s="62"/>
      <c r="AD53" s="374"/>
      <c r="AE53" s="71"/>
      <c r="AF53" s="72"/>
      <c r="AG53" s="77"/>
      <c r="AH53" s="72"/>
      <c r="AI53" s="207"/>
      <c r="AJ53" s="60"/>
      <c r="AK53" s="74"/>
      <c r="AL53" s="375"/>
      <c r="AM53" s="62"/>
      <c r="AN53" s="374"/>
      <c r="AO53" s="71"/>
      <c r="AP53" s="72"/>
      <c r="AQ53" s="77"/>
      <c r="AR53" s="72"/>
      <c r="AS53" s="207"/>
      <c r="AT53" s="60"/>
      <c r="AU53" s="74"/>
      <c r="AV53" s="375"/>
      <c r="AW53" s="62"/>
      <c r="AX53" s="374"/>
      <c r="AY53" s="71"/>
      <c r="AZ53" s="72"/>
      <c r="BA53" s="77"/>
      <c r="BB53" s="72"/>
      <c r="BC53" s="207"/>
      <c r="BD53" s="60"/>
      <c r="BE53" s="74"/>
      <c r="BF53" s="375"/>
      <c r="BH53" s="374"/>
      <c r="BI53" s="71"/>
      <c r="BJ53" s="72"/>
      <c r="BK53" s="77"/>
      <c r="BL53" s="72"/>
      <c r="BM53" s="207"/>
      <c r="BN53" s="60"/>
      <c r="BO53" s="74"/>
      <c r="BP53" s="375"/>
    </row>
    <row r="54" spans="1:68" s="68" customFormat="1" ht="10.5" customHeight="1" thickBot="1" x14ac:dyDescent="0.3">
      <c r="A54" s="382" t="s">
        <v>62</v>
      </c>
      <c r="B54" s="231"/>
      <c r="C54" s="231"/>
      <c r="D54" s="231"/>
      <c r="E54" s="231"/>
      <c r="F54" s="231"/>
      <c r="G54" s="231"/>
      <c r="H54" s="231"/>
      <c r="I54" s="323"/>
      <c r="J54" s="388" t="s">
        <v>62</v>
      </c>
      <c r="K54" s="63"/>
      <c r="L54" s="75"/>
      <c r="M54" s="75"/>
      <c r="N54" s="75"/>
      <c r="O54" s="75"/>
      <c r="P54" s="66"/>
      <c r="Q54" s="66"/>
      <c r="R54" s="389">
        <f>SUM(K54:Q59)</f>
        <v>24</v>
      </c>
      <c r="S54" s="323"/>
      <c r="T54" s="384" t="s">
        <v>62</v>
      </c>
      <c r="U54" s="336"/>
      <c r="V54" s="336"/>
      <c r="W54" s="336"/>
      <c r="X54" s="336"/>
      <c r="Y54" s="336"/>
      <c r="Z54" s="336"/>
      <c r="AA54" s="336"/>
      <c r="AB54" s="385">
        <f>SUM(U54:AA59)</f>
        <v>0</v>
      </c>
      <c r="AC54" s="62"/>
      <c r="AD54" s="386" t="s">
        <v>62</v>
      </c>
      <c r="AE54" s="59"/>
      <c r="AF54" s="60"/>
      <c r="AG54" s="60"/>
      <c r="AH54" s="60"/>
      <c r="AI54" s="60"/>
      <c r="AJ54" s="60"/>
      <c r="AK54" s="67"/>
      <c r="AL54" s="387">
        <f>SUM(AE54:AK59)</f>
        <v>0</v>
      </c>
      <c r="AM54" s="62"/>
      <c r="AN54" s="386" t="s">
        <v>62</v>
      </c>
      <c r="AO54" s="59"/>
      <c r="AP54" s="60"/>
      <c r="AQ54" s="60"/>
      <c r="AR54" s="60"/>
      <c r="AS54" s="60"/>
      <c r="AT54" s="60"/>
      <c r="AU54" s="67"/>
      <c r="AV54" s="387">
        <f>SUM(AO54:AU59)</f>
        <v>0</v>
      </c>
      <c r="AW54" s="62"/>
      <c r="AX54" s="386" t="s">
        <v>62</v>
      </c>
      <c r="AY54" s="59"/>
      <c r="AZ54" s="60"/>
      <c r="BA54" s="60"/>
      <c r="BB54" s="60"/>
      <c r="BC54" s="60"/>
      <c r="BD54" s="60"/>
      <c r="BE54" s="67"/>
      <c r="BF54" s="387">
        <f>SUM(AY54:BE59)</f>
        <v>0</v>
      </c>
      <c r="BH54" s="386" t="s">
        <v>62</v>
      </c>
      <c r="BI54" s="59"/>
      <c r="BJ54" s="60"/>
      <c r="BK54" s="60"/>
      <c r="BL54" s="60"/>
      <c r="BM54" s="60"/>
      <c r="BN54" s="60"/>
      <c r="BO54" s="67"/>
      <c r="BP54" s="387">
        <f>SUM(BI54:BO59)</f>
        <v>0</v>
      </c>
    </row>
    <row r="55" spans="1:68" s="68" customFormat="1" ht="10.5" customHeight="1" thickBot="1" x14ac:dyDescent="0.3">
      <c r="A55" s="382"/>
      <c r="B55" s="326">
        <v>45047</v>
      </c>
      <c r="C55" s="266">
        <v>45048</v>
      </c>
      <c r="D55" s="266">
        <v>45049</v>
      </c>
      <c r="E55" s="266">
        <v>45050</v>
      </c>
      <c r="F55" s="266">
        <v>45051</v>
      </c>
      <c r="G55" s="231">
        <v>45052</v>
      </c>
      <c r="H55" s="231">
        <v>45053</v>
      </c>
      <c r="I55" s="323"/>
      <c r="J55" s="388"/>
      <c r="K55" s="75"/>
      <c r="L55" s="75"/>
      <c r="M55" s="75"/>
      <c r="N55" s="75"/>
      <c r="O55" s="75"/>
      <c r="P55" s="66"/>
      <c r="Q55" s="66"/>
      <c r="R55" s="389"/>
      <c r="S55" s="323"/>
      <c r="T55" s="384"/>
      <c r="U55" s="342"/>
      <c r="V55" s="339"/>
      <c r="W55" s="339"/>
      <c r="X55" s="339"/>
      <c r="Y55" s="339"/>
      <c r="Z55" s="336"/>
      <c r="AA55" s="336"/>
      <c r="AB55" s="385"/>
      <c r="AC55" s="62"/>
      <c r="AD55" s="386"/>
      <c r="AE55" s="71"/>
      <c r="AF55" s="72"/>
      <c r="AG55" s="72"/>
      <c r="AH55" s="72"/>
      <c r="AI55" s="72"/>
      <c r="AJ55" s="60"/>
      <c r="AK55" s="67"/>
      <c r="AL55" s="387"/>
      <c r="AM55" s="62"/>
      <c r="AN55" s="386"/>
      <c r="AO55" s="71"/>
      <c r="AP55" s="72"/>
      <c r="AQ55" s="72"/>
      <c r="AR55" s="72"/>
      <c r="AS55" s="72"/>
      <c r="AT55" s="60"/>
      <c r="AU55" s="67"/>
      <c r="AV55" s="387"/>
      <c r="AW55" s="62"/>
      <c r="AX55" s="386"/>
      <c r="AY55" s="71"/>
      <c r="AZ55" s="72"/>
      <c r="BA55" s="72"/>
      <c r="BB55" s="72"/>
      <c r="BC55" s="72"/>
      <c r="BD55" s="60"/>
      <c r="BE55" s="67"/>
      <c r="BF55" s="387"/>
      <c r="BH55" s="386"/>
      <c r="BI55" s="71"/>
      <c r="BJ55" s="72"/>
      <c r="BK55" s="72"/>
      <c r="BL55" s="72"/>
      <c r="BM55" s="72"/>
      <c r="BN55" s="60"/>
      <c r="BO55" s="67"/>
      <c r="BP55" s="387"/>
    </row>
    <row r="56" spans="1:68" s="68" customFormat="1" ht="10.5" customHeight="1" thickBot="1" x14ac:dyDescent="0.3">
      <c r="A56" s="382"/>
      <c r="B56" s="227">
        <v>45054</v>
      </c>
      <c r="C56" s="227">
        <v>45055</v>
      </c>
      <c r="D56" s="227">
        <v>45056</v>
      </c>
      <c r="E56" s="227">
        <v>45057</v>
      </c>
      <c r="F56" s="227">
        <v>45058</v>
      </c>
      <c r="G56" s="231">
        <v>45059</v>
      </c>
      <c r="H56" s="231">
        <v>45060</v>
      </c>
      <c r="I56" s="323"/>
      <c r="J56" s="388"/>
      <c r="K56" s="75"/>
      <c r="L56" s="75"/>
      <c r="M56" s="75"/>
      <c r="N56" s="75"/>
      <c r="O56" s="75"/>
      <c r="P56" s="66"/>
      <c r="Q56" s="66"/>
      <c r="R56" s="389"/>
      <c r="S56" s="323"/>
      <c r="T56" s="384"/>
      <c r="U56" s="341"/>
      <c r="V56" s="341"/>
      <c r="W56" s="341"/>
      <c r="X56" s="341"/>
      <c r="Y56" s="341"/>
      <c r="Z56" s="336"/>
      <c r="AA56" s="336"/>
      <c r="AB56" s="385"/>
      <c r="AC56" s="62"/>
      <c r="AD56" s="386"/>
      <c r="AE56" s="71"/>
      <c r="AF56" s="72"/>
      <c r="AG56" s="72"/>
      <c r="AH56" s="72"/>
      <c r="AI56" s="72"/>
      <c r="AJ56" s="60"/>
      <c r="AK56" s="67"/>
      <c r="AL56" s="387"/>
      <c r="AM56" s="62"/>
      <c r="AN56" s="386"/>
      <c r="AO56" s="71"/>
      <c r="AP56" s="72"/>
      <c r="AQ56" s="72"/>
      <c r="AR56" s="72"/>
      <c r="AS56" s="72"/>
      <c r="AT56" s="60"/>
      <c r="AU56" s="67"/>
      <c r="AV56" s="387"/>
      <c r="AW56" s="62"/>
      <c r="AX56" s="386"/>
      <c r="AY56" s="71"/>
      <c r="AZ56" s="72"/>
      <c r="BA56" s="72"/>
      <c r="BB56" s="72"/>
      <c r="BC56" s="72"/>
      <c r="BD56" s="60"/>
      <c r="BE56" s="67"/>
      <c r="BF56" s="387"/>
      <c r="BH56" s="386"/>
      <c r="BI56" s="71"/>
      <c r="BJ56" s="72"/>
      <c r="BK56" s="72"/>
      <c r="BL56" s="72"/>
      <c r="BM56" s="72"/>
      <c r="BN56" s="60"/>
      <c r="BO56" s="67"/>
      <c r="BP56" s="387"/>
    </row>
    <row r="57" spans="1:68" s="68" customFormat="1" ht="10.5" customHeight="1" thickBot="1" x14ac:dyDescent="0.3">
      <c r="A57" s="382"/>
      <c r="B57" s="227">
        <v>45061</v>
      </c>
      <c r="C57" s="227">
        <v>45062</v>
      </c>
      <c r="D57" s="227">
        <v>45063</v>
      </c>
      <c r="E57" s="227">
        <v>45064</v>
      </c>
      <c r="F57" s="326">
        <v>45065</v>
      </c>
      <c r="G57" s="231">
        <v>45066</v>
      </c>
      <c r="H57" s="231">
        <v>45067</v>
      </c>
      <c r="I57" s="323"/>
      <c r="J57" s="388"/>
      <c r="K57" s="75"/>
      <c r="L57" s="75"/>
      <c r="M57" s="75"/>
      <c r="N57" s="75"/>
      <c r="O57" s="75"/>
      <c r="P57" s="66"/>
      <c r="Q57" s="66"/>
      <c r="R57" s="389"/>
      <c r="S57" s="323"/>
      <c r="T57" s="384"/>
      <c r="U57" s="341"/>
      <c r="V57" s="341"/>
      <c r="W57" s="341"/>
      <c r="X57" s="341"/>
      <c r="Y57" s="342"/>
      <c r="Z57" s="336"/>
      <c r="AA57" s="336"/>
      <c r="AB57" s="385"/>
      <c r="AC57" s="62"/>
      <c r="AD57" s="386"/>
      <c r="AE57" s="71"/>
      <c r="AF57" s="72"/>
      <c r="AG57" s="208"/>
      <c r="AH57" s="76"/>
      <c r="AI57" s="208"/>
      <c r="AJ57" s="60"/>
      <c r="AK57" s="67"/>
      <c r="AL57" s="387"/>
      <c r="AM57" s="62"/>
      <c r="AN57" s="386"/>
      <c r="AO57" s="71"/>
      <c r="AP57" s="72"/>
      <c r="AQ57" s="208"/>
      <c r="AR57" s="76"/>
      <c r="AS57" s="208"/>
      <c r="AT57" s="60"/>
      <c r="AU57" s="67"/>
      <c r="AV57" s="387"/>
      <c r="AW57" s="62"/>
      <c r="AX57" s="386"/>
      <c r="AY57" s="71"/>
      <c r="AZ57" s="72"/>
      <c r="BA57" s="208"/>
      <c r="BB57" s="76"/>
      <c r="BC57" s="208"/>
      <c r="BD57" s="60"/>
      <c r="BE57" s="67"/>
      <c r="BF57" s="387"/>
      <c r="BH57" s="386"/>
      <c r="BI57" s="71"/>
      <c r="BJ57" s="72"/>
      <c r="BK57" s="208"/>
      <c r="BL57" s="76"/>
      <c r="BM57" s="208"/>
      <c r="BN57" s="60"/>
      <c r="BO57" s="67"/>
      <c r="BP57" s="387"/>
    </row>
    <row r="58" spans="1:68" s="68" customFormat="1" ht="10.5" customHeight="1" thickBot="1" x14ac:dyDescent="0.3">
      <c r="A58" s="382"/>
      <c r="B58" s="320">
        <v>45068</v>
      </c>
      <c r="C58" s="320">
        <v>45069</v>
      </c>
      <c r="D58" s="320">
        <v>45070</v>
      </c>
      <c r="E58" s="320">
        <v>45071</v>
      </c>
      <c r="F58" s="320">
        <v>45072</v>
      </c>
      <c r="G58" s="231">
        <v>45073</v>
      </c>
      <c r="H58" s="231">
        <v>45074</v>
      </c>
      <c r="I58" s="323"/>
      <c r="J58" s="388"/>
      <c r="K58" s="75"/>
      <c r="L58" s="75"/>
      <c r="M58" s="75"/>
      <c r="N58" s="75"/>
      <c r="O58" s="75"/>
      <c r="P58" s="66"/>
      <c r="Q58" s="66"/>
      <c r="R58" s="389"/>
      <c r="S58" s="323"/>
      <c r="T58" s="384"/>
      <c r="U58" s="341"/>
      <c r="V58" s="341"/>
      <c r="W58" s="341"/>
      <c r="X58" s="341"/>
      <c r="Y58" s="344"/>
      <c r="Z58" s="336"/>
      <c r="AA58" s="336"/>
      <c r="AB58" s="385"/>
      <c r="AC58" s="62"/>
      <c r="AD58" s="386"/>
      <c r="AE58" s="71"/>
      <c r="AF58" s="72"/>
      <c r="AG58" s="72"/>
      <c r="AH58" s="72"/>
      <c r="AI58" s="72"/>
      <c r="AJ58" s="60"/>
      <c r="AK58" s="67"/>
      <c r="AL58" s="387"/>
      <c r="AM58" s="62"/>
      <c r="AN58" s="386"/>
      <c r="AO58" s="71"/>
      <c r="AP58" s="72"/>
      <c r="AQ58" s="72"/>
      <c r="AR58" s="72"/>
      <c r="AS58" s="72"/>
      <c r="AT58" s="60"/>
      <c r="AU58" s="67"/>
      <c r="AV58" s="387"/>
      <c r="AW58" s="62"/>
      <c r="AX58" s="386"/>
      <c r="AY58" s="71"/>
      <c r="AZ58" s="72"/>
      <c r="BA58" s="72"/>
      <c r="BB58" s="72"/>
      <c r="BC58" s="72"/>
      <c r="BD58" s="60"/>
      <c r="BE58" s="67"/>
      <c r="BF58" s="387"/>
      <c r="BH58" s="386"/>
      <c r="BI58" s="71"/>
      <c r="BJ58" s="72"/>
      <c r="BK58" s="72"/>
      <c r="BL58" s="72"/>
      <c r="BM58" s="72"/>
      <c r="BN58" s="60"/>
      <c r="BO58" s="67"/>
      <c r="BP58" s="387"/>
    </row>
    <row r="59" spans="1:68" s="68" customFormat="1" ht="10.5" customHeight="1" thickBot="1" x14ac:dyDescent="0.3">
      <c r="A59" s="382"/>
      <c r="B59" s="320">
        <v>45075</v>
      </c>
      <c r="C59" s="320">
        <v>45076</v>
      </c>
      <c r="D59" s="320">
        <v>45077</v>
      </c>
      <c r="E59" s="296"/>
      <c r="F59" s="296"/>
      <c r="G59" s="231"/>
      <c r="H59" s="231"/>
      <c r="I59" s="323"/>
      <c r="J59" s="388"/>
      <c r="K59" s="75">
        <v>6</v>
      </c>
      <c r="L59" s="75">
        <v>6</v>
      </c>
      <c r="M59" s="75">
        <v>6</v>
      </c>
      <c r="N59" s="75">
        <v>6</v>
      </c>
      <c r="O59" s="63"/>
      <c r="P59" s="73"/>
      <c r="Q59" s="73"/>
      <c r="R59" s="389"/>
      <c r="S59" s="87"/>
      <c r="T59" s="384"/>
      <c r="U59" s="344"/>
      <c r="V59" s="344"/>
      <c r="W59" s="344"/>
      <c r="X59" s="343"/>
      <c r="Y59" s="343"/>
      <c r="Z59" s="336"/>
      <c r="AA59" s="336"/>
      <c r="AB59" s="385"/>
      <c r="AC59" s="55"/>
      <c r="AD59" s="386"/>
      <c r="AE59" s="82"/>
      <c r="AF59" s="72"/>
      <c r="AG59" s="60"/>
      <c r="AH59" s="60"/>
      <c r="AI59" s="60"/>
      <c r="AJ59" s="60"/>
      <c r="AK59" s="67"/>
      <c r="AL59" s="387"/>
      <c r="AM59" s="55"/>
      <c r="AN59" s="386"/>
      <c r="AO59" s="82"/>
      <c r="AP59" s="72"/>
      <c r="AQ59" s="60"/>
      <c r="AR59" s="60"/>
      <c r="AS59" s="60"/>
      <c r="AT59" s="60"/>
      <c r="AU59" s="67"/>
      <c r="AV59" s="387"/>
      <c r="AW59" s="55"/>
      <c r="AX59" s="386"/>
      <c r="AY59" s="82"/>
      <c r="AZ59" s="72"/>
      <c r="BA59" s="60"/>
      <c r="BB59" s="60"/>
      <c r="BC59" s="60"/>
      <c r="BD59" s="60"/>
      <c r="BE59" s="67"/>
      <c r="BF59" s="387"/>
      <c r="BH59" s="386"/>
      <c r="BI59" s="82"/>
      <c r="BJ59" s="72"/>
      <c r="BK59" s="60"/>
      <c r="BL59" s="60"/>
      <c r="BM59" s="60"/>
      <c r="BN59" s="60"/>
      <c r="BO59" s="67"/>
      <c r="BP59" s="387"/>
    </row>
    <row r="60" spans="1:68" s="68" customFormat="1" ht="10.5" customHeight="1" thickBot="1" x14ac:dyDescent="0.3">
      <c r="A60" s="381" t="s">
        <v>63</v>
      </c>
      <c r="B60" s="296"/>
      <c r="C60" s="296"/>
      <c r="D60" s="231"/>
      <c r="E60" s="320">
        <v>45078</v>
      </c>
      <c r="F60" s="320">
        <v>45079</v>
      </c>
      <c r="G60" s="231">
        <v>45080</v>
      </c>
      <c r="H60" s="231">
        <v>45081</v>
      </c>
      <c r="I60" s="323"/>
      <c r="J60" s="383" t="s">
        <v>63</v>
      </c>
      <c r="K60" s="63"/>
      <c r="L60" s="63"/>
      <c r="M60" s="63"/>
      <c r="N60" s="63"/>
      <c r="O60" s="75">
        <v>6</v>
      </c>
      <c r="P60" s="66"/>
      <c r="Q60" s="66"/>
      <c r="R60" s="377">
        <f>SUM(K60:Q64)</f>
        <v>126</v>
      </c>
      <c r="S60" s="323"/>
      <c r="T60" s="378" t="s">
        <v>63</v>
      </c>
      <c r="U60" s="343"/>
      <c r="V60" s="343"/>
      <c r="W60" s="336"/>
      <c r="X60" s="344"/>
      <c r="Y60" s="344"/>
      <c r="Z60" s="336"/>
      <c r="AA60" s="336"/>
      <c r="AB60" s="379">
        <f>SUM(U60:AA64)</f>
        <v>0</v>
      </c>
      <c r="AC60" s="62"/>
      <c r="AD60" s="374" t="s">
        <v>63</v>
      </c>
      <c r="AE60" s="59"/>
      <c r="AF60" s="60"/>
      <c r="AG60" s="207"/>
      <c r="AH60" s="207"/>
      <c r="AI60" s="207"/>
      <c r="AJ60" s="60"/>
      <c r="AK60" s="74"/>
      <c r="AL60" s="375">
        <f>SUM(AE60:AK64)</f>
        <v>0</v>
      </c>
      <c r="AM60" s="62"/>
      <c r="AN60" s="374" t="s">
        <v>63</v>
      </c>
      <c r="AO60" s="59"/>
      <c r="AP60" s="60"/>
      <c r="AQ60" s="207"/>
      <c r="AR60" s="207"/>
      <c r="AS60" s="207"/>
      <c r="AT60" s="60"/>
      <c r="AU60" s="74"/>
      <c r="AV60" s="375">
        <f>SUM(AO60:AU64)</f>
        <v>0</v>
      </c>
      <c r="AW60" s="62"/>
      <c r="AX60" s="374" t="s">
        <v>63</v>
      </c>
      <c r="AY60" s="59"/>
      <c r="AZ60" s="60"/>
      <c r="BA60" s="207"/>
      <c r="BB60" s="207"/>
      <c r="BC60" s="207"/>
      <c r="BD60" s="60"/>
      <c r="BE60" s="74"/>
      <c r="BF60" s="375">
        <f>SUM(AY60:BE64)</f>
        <v>0</v>
      </c>
      <c r="BH60" s="374" t="s">
        <v>63</v>
      </c>
      <c r="BI60" s="59"/>
      <c r="BJ60" s="60"/>
      <c r="BK60" s="207"/>
      <c r="BL60" s="207"/>
      <c r="BM60" s="207"/>
      <c r="BN60" s="60"/>
      <c r="BO60" s="74"/>
      <c r="BP60" s="375">
        <f>SUM(BI60:BO64)</f>
        <v>0</v>
      </c>
    </row>
    <row r="61" spans="1:68" s="68" customFormat="1" ht="10.5" customHeight="1" thickBot="1" x14ac:dyDescent="0.3">
      <c r="A61" s="381"/>
      <c r="B61" s="227">
        <v>45082</v>
      </c>
      <c r="C61" s="227">
        <v>45083</v>
      </c>
      <c r="D61" s="227">
        <v>45084</v>
      </c>
      <c r="E61" s="227">
        <v>45085</v>
      </c>
      <c r="F61" s="227">
        <v>45086</v>
      </c>
      <c r="G61" s="231">
        <v>45087</v>
      </c>
      <c r="H61" s="231">
        <v>45088</v>
      </c>
      <c r="I61" s="323"/>
      <c r="J61" s="383"/>
      <c r="K61" s="75">
        <v>6</v>
      </c>
      <c r="L61" s="75">
        <v>6</v>
      </c>
      <c r="M61" s="75">
        <v>6</v>
      </c>
      <c r="N61" s="75">
        <v>6</v>
      </c>
      <c r="O61" s="75">
        <v>6</v>
      </c>
      <c r="P61" s="66"/>
      <c r="Q61" s="66"/>
      <c r="R61" s="377"/>
      <c r="S61" s="323"/>
      <c r="T61" s="378"/>
      <c r="U61" s="341"/>
      <c r="V61" s="341"/>
      <c r="W61" s="341"/>
      <c r="X61" s="341"/>
      <c r="Y61" s="341"/>
      <c r="Z61" s="336"/>
      <c r="AA61" s="336"/>
      <c r="AB61" s="380"/>
      <c r="AC61" s="62"/>
      <c r="AD61" s="374"/>
      <c r="AE61" s="71"/>
      <c r="AF61" s="72"/>
      <c r="AG61" s="72"/>
      <c r="AH61" s="72"/>
      <c r="AI61" s="72"/>
      <c r="AJ61" s="60"/>
      <c r="AK61" s="67"/>
      <c r="AL61" s="375"/>
      <c r="AM61" s="62"/>
      <c r="AN61" s="374"/>
      <c r="AO61" s="71"/>
      <c r="AP61" s="72"/>
      <c r="AQ61" s="72"/>
      <c r="AR61" s="72"/>
      <c r="AS61" s="72"/>
      <c r="AT61" s="60"/>
      <c r="AU61" s="67"/>
      <c r="AV61" s="375"/>
      <c r="AW61" s="62"/>
      <c r="AX61" s="374"/>
      <c r="AY61" s="71"/>
      <c r="AZ61" s="72"/>
      <c r="BA61" s="72"/>
      <c r="BB61" s="72"/>
      <c r="BC61" s="72"/>
      <c r="BD61" s="60"/>
      <c r="BE61" s="67"/>
      <c r="BF61" s="375"/>
      <c r="BH61" s="374"/>
      <c r="BI61" s="71"/>
      <c r="BJ61" s="72"/>
      <c r="BK61" s="72"/>
      <c r="BL61" s="72"/>
      <c r="BM61" s="72"/>
      <c r="BN61" s="60"/>
      <c r="BO61" s="67"/>
      <c r="BP61" s="375"/>
    </row>
    <row r="62" spans="1:68" s="68" customFormat="1" ht="10.5" customHeight="1" thickBot="1" x14ac:dyDescent="0.3">
      <c r="A62" s="381"/>
      <c r="B62" s="227">
        <v>45089</v>
      </c>
      <c r="C62" s="227">
        <v>45090</v>
      </c>
      <c r="D62" s="227">
        <v>45091</v>
      </c>
      <c r="E62" s="227">
        <v>45092</v>
      </c>
      <c r="F62" s="227">
        <v>45093</v>
      </c>
      <c r="G62" s="231">
        <v>45094</v>
      </c>
      <c r="H62" s="231">
        <v>45095</v>
      </c>
      <c r="I62" s="323"/>
      <c r="J62" s="383"/>
      <c r="K62" s="75">
        <v>6</v>
      </c>
      <c r="L62" s="75">
        <v>6</v>
      </c>
      <c r="M62" s="75">
        <v>6</v>
      </c>
      <c r="N62" s="75">
        <v>6</v>
      </c>
      <c r="O62" s="75">
        <v>6</v>
      </c>
      <c r="P62" s="66"/>
      <c r="Q62" s="66"/>
      <c r="R62" s="377"/>
      <c r="S62" s="323"/>
      <c r="T62" s="378"/>
      <c r="U62" s="341"/>
      <c r="V62" s="341"/>
      <c r="W62" s="341"/>
      <c r="X62" s="341"/>
      <c r="Y62" s="341"/>
      <c r="Z62" s="336"/>
      <c r="AA62" s="336"/>
      <c r="AB62" s="380"/>
      <c r="AC62" s="62"/>
      <c r="AD62" s="374"/>
      <c r="AE62" s="71"/>
      <c r="AF62" s="72"/>
      <c r="AG62" s="72"/>
      <c r="AH62" s="72"/>
      <c r="AI62" s="72"/>
      <c r="AJ62" s="60"/>
      <c r="AK62" s="67"/>
      <c r="AL62" s="375"/>
      <c r="AM62" s="62"/>
      <c r="AN62" s="374"/>
      <c r="AO62" s="71"/>
      <c r="AP62" s="72"/>
      <c r="AQ62" s="72"/>
      <c r="AR62" s="72"/>
      <c r="AS62" s="72"/>
      <c r="AT62" s="60"/>
      <c r="AU62" s="67"/>
      <c r="AV62" s="375"/>
      <c r="AW62" s="62"/>
      <c r="AX62" s="374"/>
      <c r="AY62" s="71"/>
      <c r="AZ62" s="72"/>
      <c r="BA62" s="72"/>
      <c r="BB62" s="72"/>
      <c r="BC62" s="72"/>
      <c r="BD62" s="60"/>
      <c r="BE62" s="67"/>
      <c r="BF62" s="375"/>
      <c r="BH62" s="374"/>
      <c r="BI62" s="71"/>
      <c r="BJ62" s="72"/>
      <c r="BK62" s="72"/>
      <c r="BL62" s="72"/>
      <c r="BM62" s="72"/>
      <c r="BN62" s="60"/>
      <c r="BO62" s="67"/>
      <c r="BP62" s="375"/>
    </row>
    <row r="63" spans="1:68" s="68" customFormat="1" ht="10.5" customHeight="1" thickBot="1" x14ac:dyDescent="0.3">
      <c r="A63" s="381"/>
      <c r="B63" s="227">
        <v>45096</v>
      </c>
      <c r="C63" s="227">
        <v>45097</v>
      </c>
      <c r="D63" s="227">
        <v>45098</v>
      </c>
      <c r="E63" s="227">
        <v>45099</v>
      </c>
      <c r="F63" s="227">
        <v>45100</v>
      </c>
      <c r="G63" s="231">
        <v>45101</v>
      </c>
      <c r="H63" s="231">
        <v>45102</v>
      </c>
      <c r="I63" s="323"/>
      <c r="J63" s="383"/>
      <c r="K63" s="75">
        <v>6</v>
      </c>
      <c r="L63" s="75">
        <v>6</v>
      </c>
      <c r="M63" s="75">
        <v>6</v>
      </c>
      <c r="N63" s="75">
        <v>6</v>
      </c>
      <c r="O63" s="75">
        <v>6</v>
      </c>
      <c r="P63" s="66"/>
      <c r="Q63" s="66"/>
      <c r="R63" s="377"/>
      <c r="S63" s="323"/>
      <c r="T63" s="378"/>
      <c r="U63" s="341"/>
      <c r="V63" s="341"/>
      <c r="W63" s="341"/>
      <c r="X63" s="341"/>
      <c r="Y63" s="341"/>
      <c r="Z63" s="336"/>
      <c r="AA63" s="336"/>
      <c r="AB63" s="380"/>
      <c r="AC63" s="62"/>
      <c r="AD63" s="374"/>
      <c r="AE63" s="71"/>
      <c r="AF63" s="72"/>
      <c r="AG63" s="72"/>
      <c r="AH63" s="72"/>
      <c r="AI63" s="72"/>
      <c r="AJ63" s="60"/>
      <c r="AK63" s="67"/>
      <c r="AL63" s="375"/>
      <c r="AM63" s="62"/>
      <c r="AN63" s="374"/>
      <c r="AO63" s="71"/>
      <c r="AP63" s="72"/>
      <c r="AQ63" s="72"/>
      <c r="AR63" s="72"/>
      <c r="AS63" s="72"/>
      <c r="AT63" s="60"/>
      <c r="AU63" s="67"/>
      <c r="AV63" s="375"/>
      <c r="AW63" s="62"/>
      <c r="AX63" s="374"/>
      <c r="AY63" s="71"/>
      <c r="AZ63" s="72"/>
      <c r="BA63" s="72"/>
      <c r="BB63" s="72"/>
      <c r="BC63" s="72"/>
      <c r="BD63" s="60"/>
      <c r="BE63" s="67"/>
      <c r="BF63" s="375"/>
      <c r="BH63" s="374"/>
      <c r="BI63" s="71"/>
      <c r="BJ63" s="72"/>
      <c r="BK63" s="72"/>
      <c r="BL63" s="72"/>
      <c r="BM63" s="72"/>
      <c r="BN63" s="60"/>
      <c r="BO63" s="67"/>
      <c r="BP63" s="375"/>
    </row>
    <row r="64" spans="1:68" s="68" customFormat="1" ht="10.5" customHeight="1" thickBot="1" x14ac:dyDescent="0.3">
      <c r="A64" s="381"/>
      <c r="B64" s="332">
        <v>45103</v>
      </c>
      <c r="C64" s="332">
        <v>45104</v>
      </c>
      <c r="D64" s="332">
        <v>45105</v>
      </c>
      <c r="E64" s="326">
        <v>45106</v>
      </c>
      <c r="F64" s="326">
        <v>45107</v>
      </c>
      <c r="G64" s="296"/>
      <c r="H64" s="296"/>
      <c r="I64" s="323"/>
      <c r="J64" s="383"/>
      <c r="K64" s="75">
        <v>6</v>
      </c>
      <c r="L64" s="75">
        <v>6</v>
      </c>
      <c r="M64" s="75">
        <v>6</v>
      </c>
      <c r="N64" s="75">
        <v>6</v>
      </c>
      <c r="O64" s="75">
        <v>6</v>
      </c>
      <c r="P64" s="66"/>
      <c r="Q64" s="73"/>
      <c r="R64" s="377"/>
      <c r="S64" s="87"/>
      <c r="T64" s="378"/>
      <c r="U64" s="348"/>
      <c r="V64" s="348"/>
      <c r="W64" s="348"/>
      <c r="X64" s="342"/>
      <c r="Y64" s="342"/>
      <c r="Z64" s="343"/>
      <c r="AA64" s="343"/>
      <c r="AB64" s="380"/>
      <c r="AC64" s="55"/>
      <c r="AD64" s="374"/>
      <c r="AE64" s="71"/>
      <c r="AF64" s="72"/>
      <c r="AG64" s="77"/>
      <c r="AH64" s="77"/>
      <c r="AI64" s="78"/>
      <c r="AJ64" s="78"/>
      <c r="AK64" s="79"/>
      <c r="AL64" s="375"/>
      <c r="AM64" s="55"/>
      <c r="AN64" s="374"/>
      <c r="AO64" s="71"/>
      <c r="AP64" s="72"/>
      <c r="AQ64" s="77"/>
      <c r="AR64" s="77"/>
      <c r="AS64" s="78"/>
      <c r="AT64" s="78"/>
      <c r="AU64" s="79"/>
      <c r="AV64" s="375"/>
      <c r="AW64" s="55"/>
      <c r="AX64" s="374"/>
      <c r="AY64" s="71"/>
      <c r="AZ64" s="72"/>
      <c r="BA64" s="77"/>
      <c r="BB64" s="77"/>
      <c r="BC64" s="78"/>
      <c r="BD64" s="78"/>
      <c r="BE64" s="79"/>
      <c r="BF64" s="375"/>
      <c r="BH64" s="374"/>
      <c r="BI64" s="71"/>
      <c r="BJ64" s="72"/>
      <c r="BK64" s="77"/>
      <c r="BL64" s="77"/>
      <c r="BM64" s="78"/>
      <c r="BN64" s="78"/>
      <c r="BO64" s="79"/>
      <c r="BP64" s="375"/>
    </row>
    <row r="65" spans="1:70" s="68" customFormat="1" ht="10.5" customHeight="1" thickBot="1" x14ac:dyDescent="0.3">
      <c r="A65" s="382" t="s">
        <v>64</v>
      </c>
      <c r="B65" s="321"/>
      <c r="C65" s="321"/>
      <c r="D65" s="295"/>
      <c r="E65" s="295"/>
      <c r="F65" s="231"/>
      <c r="G65" s="326">
        <v>45108</v>
      </c>
      <c r="H65" s="326">
        <v>45109</v>
      </c>
      <c r="I65" s="323"/>
      <c r="J65" s="383"/>
      <c r="K65" s="75">
        <v>6</v>
      </c>
      <c r="L65" s="75">
        <v>4</v>
      </c>
      <c r="M65" s="75"/>
      <c r="N65" s="75"/>
      <c r="O65" s="75"/>
      <c r="P65" s="66"/>
      <c r="Q65" s="66"/>
      <c r="R65" s="377"/>
      <c r="S65" s="323"/>
      <c r="T65" s="384" t="s">
        <v>64</v>
      </c>
      <c r="U65" s="340"/>
      <c r="V65" s="340"/>
      <c r="W65" s="338"/>
      <c r="X65" s="338"/>
      <c r="Y65" s="336"/>
      <c r="Z65" s="342"/>
      <c r="AA65" s="342"/>
      <c r="AB65" s="385">
        <f>SUM(U65:AA70)</f>
        <v>0</v>
      </c>
      <c r="AC65" s="62"/>
      <c r="AD65" s="386" t="s">
        <v>64</v>
      </c>
      <c r="AE65" s="59"/>
      <c r="AF65" s="60"/>
      <c r="AG65" s="60"/>
      <c r="AH65" s="60"/>
      <c r="AI65" s="72"/>
      <c r="AJ65" s="61"/>
      <c r="AK65" s="67"/>
      <c r="AL65" s="387">
        <f>SUM(AE65:AK70)</f>
        <v>0</v>
      </c>
      <c r="AM65" s="62"/>
      <c r="AN65" s="386" t="s">
        <v>64</v>
      </c>
      <c r="AO65" s="59"/>
      <c r="AP65" s="60"/>
      <c r="AQ65" s="60"/>
      <c r="AR65" s="60"/>
      <c r="AS65" s="72"/>
      <c r="AT65" s="61"/>
      <c r="AU65" s="67"/>
      <c r="AV65" s="387">
        <f>SUM(AO65:AU70)</f>
        <v>0</v>
      </c>
      <c r="AW65" s="62"/>
      <c r="AX65" s="386" t="s">
        <v>64</v>
      </c>
      <c r="AY65" s="59"/>
      <c r="AZ65" s="60"/>
      <c r="BA65" s="60"/>
      <c r="BB65" s="60"/>
      <c r="BC65" s="72"/>
      <c r="BD65" s="61"/>
      <c r="BE65" s="67"/>
      <c r="BF65" s="387">
        <f>SUM(AY65:BE70)</f>
        <v>0</v>
      </c>
      <c r="BH65" s="386" t="s">
        <v>64</v>
      </c>
      <c r="BI65" s="59"/>
      <c r="BJ65" s="60"/>
      <c r="BK65" s="60"/>
      <c r="BL65" s="60"/>
      <c r="BM65" s="72"/>
      <c r="BN65" s="61"/>
      <c r="BO65" s="67"/>
      <c r="BP65" s="387">
        <f>SUM(BI65:BO70)</f>
        <v>0</v>
      </c>
    </row>
    <row r="66" spans="1:70" s="68" customFormat="1" ht="10.5" customHeight="1" thickBot="1" x14ac:dyDescent="0.3">
      <c r="A66" s="382"/>
      <c r="B66" s="227">
        <v>45110</v>
      </c>
      <c r="C66" s="227">
        <v>45111</v>
      </c>
      <c r="D66" s="227">
        <v>45112</v>
      </c>
      <c r="E66" s="227">
        <v>45113</v>
      </c>
      <c r="F66" s="227">
        <v>45114</v>
      </c>
      <c r="G66" s="231">
        <v>45115</v>
      </c>
      <c r="H66" s="231">
        <v>45116</v>
      </c>
      <c r="I66" s="323"/>
      <c r="J66" s="383"/>
      <c r="K66" s="75"/>
      <c r="L66" s="75"/>
      <c r="M66" s="75"/>
      <c r="N66" s="75"/>
      <c r="O66" s="75"/>
      <c r="P66" s="66"/>
      <c r="Q66" s="66"/>
      <c r="R66" s="377"/>
      <c r="S66" s="323"/>
      <c r="T66" s="384"/>
      <c r="U66" s="341"/>
      <c r="V66" s="341"/>
      <c r="W66" s="341"/>
      <c r="X66" s="341"/>
      <c r="Y66" s="341"/>
      <c r="Z66" s="336"/>
      <c r="AA66" s="336"/>
      <c r="AB66" s="385"/>
      <c r="AC66" s="62"/>
      <c r="AD66" s="386"/>
      <c r="AE66" s="213"/>
      <c r="AF66" s="76"/>
      <c r="AG66" s="76"/>
      <c r="AH66" s="76"/>
      <c r="AI66" s="208"/>
      <c r="AJ66" s="60"/>
      <c r="AK66" s="67"/>
      <c r="AL66" s="387"/>
      <c r="AM66" s="62"/>
      <c r="AN66" s="386"/>
      <c r="AO66" s="213"/>
      <c r="AP66" s="76"/>
      <c r="AQ66" s="76"/>
      <c r="AR66" s="76"/>
      <c r="AS66" s="208"/>
      <c r="AT66" s="60"/>
      <c r="AU66" s="67"/>
      <c r="AV66" s="387"/>
      <c r="AW66" s="62"/>
      <c r="AX66" s="386"/>
      <c r="AY66" s="213"/>
      <c r="AZ66" s="76"/>
      <c r="BA66" s="76"/>
      <c r="BB66" s="76"/>
      <c r="BC66" s="208"/>
      <c r="BD66" s="60"/>
      <c r="BE66" s="67"/>
      <c r="BF66" s="387"/>
      <c r="BH66" s="386"/>
      <c r="BI66" s="213"/>
      <c r="BJ66" s="76"/>
      <c r="BK66" s="76"/>
      <c r="BL66" s="76"/>
      <c r="BM66" s="208"/>
      <c r="BN66" s="60"/>
      <c r="BO66" s="67"/>
      <c r="BP66" s="387"/>
    </row>
    <row r="67" spans="1:70" s="68" customFormat="1" ht="10.5" customHeight="1" thickBot="1" x14ac:dyDescent="0.3">
      <c r="A67" s="382"/>
      <c r="B67" s="266">
        <v>45117</v>
      </c>
      <c r="C67" s="266">
        <v>45118</v>
      </c>
      <c r="D67" s="266">
        <v>45119</v>
      </c>
      <c r="E67" s="266">
        <v>45120</v>
      </c>
      <c r="F67" s="266">
        <v>45121</v>
      </c>
      <c r="G67" s="326">
        <v>45122</v>
      </c>
      <c r="H67" s="231">
        <v>45123</v>
      </c>
      <c r="I67" s="323"/>
      <c r="J67" s="383"/>
      <c r="K67" s="75"/>
      <c r="L67" s="75"/>
      <c r="M67" s="75"/>
      <c r="N67" s="75"/>
      <c r="O67" s="75"/>
      <c r="P67" s="66"/>
      <c r="Q67" s="66"/>
      <c r="R67" s="377"/>
      <c r="S67" s="323"/>
      <c r="T67" s="384"/>
      <c r="U67" s="341"/>
      <c r="V67" s="341"/>
      <c r="W67" s="341"/>
      <c r="X67" s="341"/>
      <c r="Y67" s="341"/>
      <c r="Z67" s="342"/>
      <c r="AA67" s="336"/>
      <c r="AB67" s="385"/>
      <c r="AC67" s="62"/>
      <c r="AD67" s="386"/>
      <c r="AE67" s="71"/>
      <c r="AF67" s="72"/>
      <c r="AG67" s="207"/>
      <c r="AH67" s="207"/>
      <c r="AI67" s="207"/>
      <c r="AJ67" s="60"/>
      <c r="AK67" s="67"/>
      <c r="AL67" s="387"/>
      <c r="AM67" s="62"/>
      <c r="AN67" s="386"/>
      <c r="AO67" s="71"/>
      <c r="AP67" s="72"/>
      <c r="AQ67" s="207"/>
      <c r="AR67" s="207"/>
      <c r="AS67" s="207"/>
      <c r="AT67" s="60"/>
      <c r="AU67" s="67"/>
      <c r="AV67" s="387"/>
      <c r="AW67" s="62"/>
      <c r="AX67" s="386"/>
      <c r="AY67" s="71"/>
      <c r="AZ67" s="72"/>
      <c r="BA67" s="207"/>
      <c r="BB67" s="207"/>
      <c r="BC67" s="207"/>
      <c r="BD67" s="60"/>
      <c r="BE67" s="67"/>
      <c r="BF67" s="387"/>
      <c r="BH67" s="386"/>
      <c r="BI67" s="71"/>
      <c r="BJ67" s="72"/>
      <c r="BK67" s="207"/>
      <c r="BL67" s="207"/>
      <c r="BM67" s="207"/>
      <c r="BN67" s="60"/>
      <c r="BO67" s="67"/>
      <c r="BP67" s="387"/>
    </row>
    <row r="68" spans="1:70" ht="10.5" customHeight="1" thickBot="1" x14ac:dyDescent="0.3">
      <c r="A68" s="382"/>
      <c r="B68" s="227">
        <v>45124</v>
      </c>
      <c r="C68" s="227">
        <v>45125</v>
      </c>
      <c r="D68" s="227">
        <v>45126</v>
      </c>
      <c r="E68" s="227">
        <v>45127</v>
      </c>
      <c r="F68" s="227">
        <v>45128</v>
      </c>
      <c r="G68" s="231">
        <v>45129</v>
      </c>
      <c r="H68" s="231">
        <v>45130</v>
      </c>
      <c r="I68" s="323"/>
      <c r="J68" s="383"/>
      <c r="K68" s="75"/>
      <c r="L68" s="75"/>
      <c r="M68" s="75"/>
      <c r="N68" s="75"/>
      <c r="O68" s="75"/>
      <c r="P68" s="66"/>
      <c r="Q68" s="66"/>
      <c r="R68" s="377"/>
      <c r="S68" s="87"/>
      <c r="T68" s="384"/>
      <c r="U68" s="341"/>
      <c r="V68" s="341"/>
      <c r="W68" s="341"/>
      <c r="X68" s="341"/>
      <c r="Y68" s="341"/>
      <c r="Z68" s="336"/>
      <c r="AA68" s="336"/>
      <c r="AB68" s="385"/>
      <c r="AD68" s="386"/>
      <c r="AE68" s="71"/>
      <c r="AF68" s="72"/>
      <c r="AG68" s="72"/>
      <c r="AH68" s="72"/>
      <c r="AI68" s="72"/>
      <c r="AJ68" s="60"/>
      <c r="AK68" s="67"/>
      <c r="AL68" s="387"/>
      <c r="AN68" s="386"/>
      <c r="AO68" s="71"/>
      <c r="AP68" s="72"/>
      <c r="AQ68" s="72"/>
      <c r="AR68" s="72"/>
      <c r="AS68" s="72"/>
      <c r="AT68" s="60"/>
      <c r="AU68" s="67"/>
      <c r="AV68" s="387"/>
      <c r="AX68" s="386"/>
      <c r="AY68" s="71"/>
      <c r="AZ68" s="72"/>
      <c r="BA68" s="72"/>
      <c r="BB68" s="72"/>
      <c r="BC68" s="72"/>
      <c r="BD68" s="60"/>
      <c r="BE68" s="67"/>
      <c r="BF68" s="387"/>
      <c r="BH68" s="386"/>
      <c r="BI68" s="71"/>
      <c r="BJ68" s="72"/>
      <c r="BK68" s="72"/>
      <c r="BL68" s="72"/>
      <c r="BM68" s="72"/>
      <c r="BN68" s="60"/>
      <c r="BO68" s="67"/>
      <c r="BP68" s="387"/>
      <c r="BR68" s="68"/>
    </row>
    <row r="69" spans="1:70" ht="10.5" customHeight="1" thickBot="1" x14ac:dyDescent="0.3">
      <c r="A69" s="382"/>
      <c r="B69" s="227">
        <v>45131</v>
      </c>
      <c r="C69" s="227">
        <v>45132</v>
      </c>
      <c r="D69" s="227">
        <v>45133</v>
      </c>
      <c r="E69" s="227">
        <v>45134</v>
      </c>
      <c r="F69" s="227">
        <v>45135</v>
      </c>
      <c r="G69" s="231">
        <v>45136</v>
      </c>
      <c r="H69" s="231">
        <v>45137</v>
      </c>
      <c r="I69" s="323"/>
      <c r="J69" s="383"/>
      <c r="K69" s="75"/>
      <c r="L69" s="75"/>
      <c r="M69" s="75"/>
      <c r="N69" s="75"/>
      <c r="O69" s="75"/>
      <c r="P69" s="66"/>
      <c r="Q69" s="66"/>
      <c r="R69" s="328"/>
      <c r="S69" s="87"/>
      <c r="T69" s="384"/>
      <c r="U69" s="341"/>
      <c r="V69" s="341"/>
      <c r="W69" s="341"/>
      <c r="X69" s="341"/>
      <c r="Y69" s="341"/>
      <c r="Z69" s="336"/>
      <c r="AA69" s="336"/>
      <c r="AB69" s="385"/>
      <c r="AD69" s="386"/>
      <c r="AE69" s="71"/>
      <c r="AF69" s="72"/>
      <c r="AG69" s="72"/>
      <c r="AH69" s="72"/>
      <c r="AI69" s="72"/>
      <c r="AJ69" s="60"/>
      <c r="AK69" s="67"/>
      <c r="AL69" s="387"/>
      <c r="AN69" s="386"/>
      <c r="AO69" s="71"/>
      <c r="AP69" s="72"/>
      <c r="AQ69" s="72"/>
      <c r="AR69" s="72"/>
      <c r="AS69" s="72"/>
      <c r="AT69" s="60"/>
      <c r="AU69" s="67"/>
      <c r="AV69" s="387"/>
      <c r="AX69" s="386"/>
      <c r="AY69" s="71"/>
      <c r="AZ69" s="72"/>
      <c r="BA69" s="72"/>
      <c r="BB69" s="72"/>
      <c r="BC69" s="72"/>
      <c r="BD69" s="60"/>
      <c r="BE69" s="67"/>
      <c r="BF69" s="387"/>
      <c r="BH69" s="386"/>
      <c r="BI69" s="71"/>
      <c r="BJ69" s="72"/>
      <c r="BK69" s="72"/>
      <c r="BL69" s="72"/>
      <c r="BM69" s="72"/>
      <c r="BN69" s="60"/>
      <c r="BO69" s="67"/>
      <c r="BP69" s="387"/>
      <c r="BR69" s="68"/>
    </row>
    <row r="70" spans="1:70" ht="10.5" customHeight="1" thickBot="1" x14ac:dyDescent="0.3">
      <c r="A70" s="382"/>
      <c r="B70" s="227">
        <v>45138</v>
      </c>
      <c r="C70" s="231"/>
      <c r="D70" s="231"/>
      <c r="E70" s="231"/>
      <c r="F70" s="231"/>
      <c r="G70" s="231"/>
      <c r="H70" s="231"/>
      <c r="I70" s="323"/>
      <c r="J70" s="383"/>
      <c r="K70" s="75"/>
      <c r="L70" s="75"/>
      <c r="M70" s="63"/>
      <c r="N70" s="63"/>
      <c r="O70" s="63"/>
      <c r="P70" s="73"/>
      <c r="Q70" s="73"/>
      <c r="R70" s="328"/>
      <c r="S70" s="87"/>
      <c r="T70" s="384"/>
      <c r="U70" s="341"/>
      <c r="V70" s="336"/>
      <c r="W70" s="336"/>
      <c r="X70" s="336"/>
      <c r="Y70" s="336"/>
      <c r="Z70" s="336"/>
      <c r="AA70" s="336"/>
      <c r="AB70" s="385"/>
      <c r="AD70" s="386"/>
      <c r="AE70" s="71"/>
      <c r="AF70" s="72"/>
      <c r="AG70" s="72"/>
      <c r="AH70" s="72"/>
      <c r="AI70" s="72"/>
      <c r="AJ70" s="60"/>
      <c r="AK70" s="74"/>
      <c r="AL70" s="387"/>
      <c r="AN70" s="386"/>
      <c r="AO70" s="71"/>
      <c r="AP70" s="72"/>
      <c r="AQ70" s="72"/>
      <c r="AR70" s="72"/>
      <c r="AS70" s="72"/>
      <c r="AT70" s="60"/>
      <c r="AU70" s="74"/>
      <c r="AV70" s="387"/>
      <c r="AX70" s="386"/>
      <c r="AY70" s="71"/>
      <c r="AZ70" s="72"/>
      <c r="BA70" s="72"/>
      <c r="BB70" s="72"/>
      <c r="BC70" s="72"/>
      <c r="BD70" s="60"/>
      <c r="BE70" s="74"/>
      <c r="BF70" s="387"/>
      <c r="BH70" s="386"/>
      <c r="BI70" s="71"/>
      <c r="BJ70" s="72"/>
      <c r="BK70" s="72"/>
      <c r="BL70" s="72"/>
      <c r="BM70" s="72"/>
      <c r="BN70" s="60"/>
      <c r="BO70" s="74"/>
      <c r="BP70" s="387"/>
      <c r="BR70" s="68"/>
    </row>
    <row r="71" spans="1:70" ht="10.5" customHeight="1" thickBot="1" x14ac:dyDescent="0.3">
      <c r="A71" s="381" t="s">
        <v>65</v>
      </c>
      <c r="B71" s="231"/>
      <c r="C71" s="320">
        <v>45139</v>
      </c>
      <c r="D71" s="320">
        <v>45140</v>
      </c>
      <c r="E71" s="320">
        <v>45141</v>
      </c>
      <c r="F71" s="320">
        <v>45142</v>
      </c>
      <c r="G71" s="231">
        <v>45143</v>
      </c>
      <c r="H71" s="231">
        <v>45144</v>
      </c>
      <c r="I71" s="320">
        <v>7</v>
      </c>
      <c r="J71" s="320">
        <v>8</v>
      </c>
      <c r="K71" s="320">
        <v>9</v>
      </c>
      <c r="L71" s="320">
        <v>10</v>
      </c>
      <c r="M71" s="320">
        <v>11</v>
      </c>
      <c r="N71" s="320">
        <v>12</v>
      </c>
      <c r="O71" s="320">
        <v>13</v>
      </c>
      <c r="P71" s="320">
        <v>14</v>
      </c>
      <c r="Q71" s="320">
        <v>15</v>
      </c>
      <c r="R71" s="320">
        <v>16</v>
      </c>
      <c r="S71" s="333"/>
      <c r="T71" s="378" t="s">
        <v>65</v>
      </c>
      <c r="U71" s="336"/>
      <c r="V71" s="344"/>
      <c r="W71" s="344"/>
      <c r="X71" s="344"/>
      <c r="Y71" s="344"/>
      <c r="Z71" s="336"/>
      <c r="AA71" s="336"/>
      <c r="AB71" s="380">
        <f>SUM(U71:AA75)</f>
        <v>0</v>
      </c>
      <c r="AC71" s="68"/>
      <c r="AD71" s="374" t="s">
        <v>65</v>
      </c>
      <c r="AE71" s="59"/>
      <c r="AF71" s="60"/>
      <c r="AG71" s="60"/>
      <c r="AH71" s="60"/>
      <c r="AI71" s="60"/>
      <c r="AJ71" s="60"/>
      <c r="AK71" s="74"/>
      <c r="AL71" s="375">
        <f>SUM(AE71:AK75)</f>
        <v>0</v>
      </c>
      <c r="AM71" s="68"/>
      <c r="AN71" s="374" t="s">
        <v>65</v>
      </c>
      <c r="AO71" s="59"/>
      <c r="AP71" s="60"/>
      <c r="AQ71" s="60"/>
      <c r="AR71" s="60"/>
      <c r="AS71" s="60"/>
      <c r="AT71" s="60"/>
      <c r="AU71" s="74"/>
      <c r="AV71" s="375">
        <f>SUM(AO71:AU75)</f>
        <v>0</v>
      </c>
      <c r="AW71" s="68"/>
      <c r="AX71" s="374" t="s">
        <v>65</v>
      </c>
      <c r="AY71" s="59"/>
      <c r="AZ71" s="60"/>
      <c r="BA71" s="60"/>
      <c r="BB71" s="60"/>
      <c r="BC71" s="60"/>
      <c r="BD71" s="60"/>
      <c r="BE71" s="74"/>
      <c r="BF71" s="375">
        <f>SUM(AY71:BE75)</f>
        <v>0</v>
      </c>
      <c r="BH71" s="374" t="s">
        <v>65</v>
      </c>
      <c r="BI71" s="59"/>
      <c r="BJ71" s="60"/>
      <c r="BK71" s="60"/>
      <c r="BL71" s="60"/>
      <c r="BM71" s="60"/>
      <c r="BN71" s="60"/>
      <c r="BO71" s="74"/>
      <c r="BP71" s="375">
        <f>SUM(BI71:BO75)</f>
        <v>0</v>
      </c>
      <c r="BR71" s="68"/>
    </row>
    <row r="72" spans="1:70" ht="10.5" customHeight="1" thickBot="1" x14ac:dyDescent="0.3">
      <c r="A72" s="381"/>
      <c r="B72" s="227">
        <v>45145</v>
      </c>
      <c r="C72" s="227">
        <v>45146</v>
      </c>
      <c r="D72" s="227">
        <v>45147</v>
      </c>
      <c r="E72" s="227">
        <v>45148</v>
      </c>
      <c r="F72" s="227">
        <v>45149</v>
      </c>
      <c r="G72" s="231">
        <v>45150</v>
      </c>
      <c r="H72" s="231">
        <v>45151</v>
      </c>
      <c r="I72" s="333"/>
      <c r="J72" s="333"/>
      <c r="K72" s="75"/>
      <c r="L72" s="75"/>
      <c r="M72" s="75"/>
      <c r="N72" s="75"/>
      <c r="O72" s="75"/>
      <c r="P72" s="66"/>
      <c r="Q72" s="66"/>
      <c r="R72" s="333"/>
      <c r="S72" s="333"/>
      <c r="T72" s="378"/>
      <c r="U72" s="341"/>
      <c r="V72" s="341"/>
      <c r="W72" s="341"/>
      <c r="X72" s="341"/>
      <c r="Y72" s="341"/>
      <c r="Z72" s="336"/>
      <c r="AA72" s="336"/>
      <c r="AB72" s="380"/>
      <c r="AC72" s="68"/>
      <c r="AD72" s="374"/>
      <c r="AE72" s="71"/>
      <c r="AF72" s="72"/>
      <c r="AG72" s="72"/>
      <c r="AH72" s="72"/>
      <c r="AI72" s="72"/>
      <c r="AJ72" s="60"/>
      <c r="AK72" s="67"/>
      <c r="AL72" s="375"/>
      <c r="AM72" s="68"/>
      <c r="AN72" s="374"/>
      <c r="AO72" s="71"/>
      <c r="AP72" s="72"/>
      <c r="AQ72" s="72"/>
      <c r="AR72" s="72"/>
      <c r="AS72" s="72"/>
      <c r="AT72" s="60"/>
      <c r="AU72" s="67"/>
      <c r="AV72" s="375"/>
      <c r="AW72" s="68"/>
      <c r="AX72" s="374"/>
      <c r="AY72" s="71"/>
      <c r="AZ72" s="72"/>
      <c r="BA72" s="72"/>
      <c r="BB72" s="72"/>
      <c r="BC72" s="72"/>
      <c r="BD72" s="60"/>
      <c r="BE72" s="67"/>
      <c r="BF72" s="375"/>
      <c r="BH72" s="374"/>
      <c r="BI72" s="71"/>
      <c r="BJ72" s="72"/>
      <c r="BK72" s="72"/>
      <c r="BL72" s="72"/>
      <c r="BM72" s="72"/>
      <c r="BN72" s="60"/>
      <c r="BO72" s="67"/>
      <c r="BP72" s="375"/>
      <c r="BR72" s="68"/>
    </row>
    <row r="73" spans="1:70" ht="10.5" customHeight="1" thickBot="1" x14ac:dyDescent="0.3">
      <c r="A73" s="381"/>
      <c r="B73" s="266">
        <v>45152</v>
      </c>
      <c r="C73" s="266">
        <v>45153</v>
      </c>
      <c r="D73" s="266">
        <v>45154</v>
      </c>
      <c r="E73" s="266">
        <v>45155</v>
      </c>
      <c r="F73" s="266">
        <v>45156</v>
      </c>
      <c r="G73" s="231">
        <v>45157</v>
      </c>
      <c r="H73" s="231">
        <v>45158</v>
      </c>
      <c r="I73" s="333"/>
      <c r="J73" s="333"/>
      <c r="K73" s="75"/>
      <c r="L73" s="75"/>
      <c r="M73" s="75"/>
      <c r="N73" s="75"/>
      <c r="O73" s="75"/>
      <c r="P73" s="66"/>
      <c r="Q73" s="66"/>
      <c r="R73" s="333"/>
      <c r="S73" s="333"/>
      <c r="T73" s="378"/>
      <c r="U73" s="341"/>
      <c r="V73" s="341"/>
      <c r="W73" s="341"/>
      <c r="X73" s="341"/>
      <c r="Y73" s="341"/>
      <c r="Z73" s="336"/>
      <c r="AA73" s="336"/>
      <c r="AB73" s="380"/>
      <c r="AC73" s="68"/>
      <c r="AD73" s="374"/>
      <c r="AE73" s="71"/>
      <c r="AF73" s="72"/>
      <c r="AG73" s="72"/>
      <c r="AH73" s="72"/>
      <c r="AI73" s="72"/>
      <c r="AJ73" s="60"/>
      <c r="AK73" s="67"/>
      <c r="AL73" s="375"/>
      <c r="AM73" s="68"/>
      <c r="AN73" s="374"/>
      <c r="AO73" s="71"/>
      <c r="AP73" s="72"/>
      <c r="AQ73" s="72"/>
      <c r="AR73" s="72"/>
      <c r="AS73" s="72"/>
      <c r="AT73" s="60"/>
      <c r="AU73" s="67"/>
      <c r="AV73" s="375"/>
      <c r="AW73" s="68"/>
      <c r="AX73" s="374"/>
      <c r="AY73" s="71"/>
      <c r="AZ73" s="72"/>
      <c r="BA73" s="72"/>
      <c r="BB73" s="72"/>
      <c r="BC73" s="72"/>
      <c r="BD73" s="60"/>
      <c r="BE73" s="67"/>
      <c r="BF73" s="375"/>
      <c r="BH73" s="374"/>
      <c r="BI73" s="71"/>
      <c r="BJ73" s="72"/>
      <c r="BK73" s="72"/>
      <c r="BL73" s="72"/>
      <c r="BM73" s="72"/>
      <c r="BN73" s="60"/>
      <c r="BO73" s="67"/>
      <c r="BP73" s="375"/>
      <c r="BR73" s="68"/>
    </row>
    <row r="74" spans="1:70" ht="10.5" customHeight="1" thickBot="1" x14ac:dyDescent="0.3">
      <c r="A74" s="381"/>
      <c r="B74" s="266">
        <v>45159</v>
      </c>
      <c r="C74" s="266">
        <v>45160</v>
      </c>
      <c r="D74" s="266">
        <v>45161</v>
      </c>
      <c r="E74" s="266">
        <v>45162</v>
      </c>
      <c r="F74" s="266">
        <v>45163</v>
      </c>
      <c r="G74" s="231">
        <v>45164</v>
      </c>
      <c r="H74" s="231">
        <v>45165</v>
      </c>
      <c r="I74" s="266">
        <v>44802</v>
      </c>
      <c r="J74" s="266">
        <v>44803</v>
      </c>
      <c r="K74" s="266">
        <v>44804</v>
      </c>
      <c r="L74" s="266">
        <v>44805</v>
      </c>
      <c r="M74" s="266">
        <v>44806</v>
      </c>
      <c r="N74" s="266">
        <v>44807</v>
      </c>
      <c r="O74" s="266">
        <v>44808</v>
      </c>
      <c r="P74" s="266">
        <v>44809</v>
      </c>
      <c r="Q74" s="266">
        <v>44810</v>
      </c>
      <c r="R74" s="266">
        <v>44811</v>
      </c>
      <c r="S74" s="333"/>
      <c r="T74" s="378"/>
      <c r="U74" s="341"/>
      <c r="V74" s="341"/>
      <c r="W74" s="341"/>
      <c r="X74" s="341"/>
      <c r="Y74" s="341"/>
      <c r="Z74" s="336"/>
      <c r="AA74" s="336"/>
      <c r="AB74" s="380"/>
      <c r="AC74" s="68"/>
      <c r="AD74" s="374"/>
      <c r="AE74" s="71"/>
      <c r="AF74" s="72"/>
      <c r="AG74" s="72"/>
      <c r="AH74" s="72"/>
      <c r="AI74" s="72"/>
      <c r="AJ74" s="60"/>
      <c r="AK74" s="67"/>
      <c r="AL74" s="375"/>
      <c r="AM74" s="68"/>
      <c r="AN74" s="374"/>
      <c r="AO74" s="71"/>
      <c r="AP74" s="72"/>
      <c r="AQ74" s="72"/>
      <c r="AR74" s="72"/>
      <c r="AS74" s="72"/>
      <c r="AT74" s="60"/>
      <c r="AU74" s="67"/>
      <c r="AV74" s="375"/>
      <c r="AW74" s="68"/>
      <c r="AX74" s="374"/>
      <c r="AY74" s="71"/>
      <c r="AZ74" s="72"/>
      <c r="BA74" s="72"/>
      <c r="BB74" s="72"/>
      <c r="BC74" s="72"/>
      <c r="BD74" s="60"/>
      <c r="BE74" s="67"/>
      <c r="BF74" s="375"/>
      <c r="BH74" s="374"/>
      <c r="BI74" s="71"/>
      <c r="BJ74" s="72"/>
      <c r="BK74" s="72"/>
      <c r="BL74" s="72"/>
      <c r="BM74" s="72"/>
      <c r="BN74" s="60"/>
      <c r="BO74" s="67"/>
      <c r="BP74" s="375"/>
      <c r="BR74" s="68"/>
    </row>
    <row r="75" spans="1:70" ht="10.5" customHeight="1" thickBot="1" x14ac:dyDescent="0.3">
      <c r="A75" s="381"/>
      <c r="B75" s="227">
        <v>45166</v>
      </c>
      <c r="C75" s="227">
        <v>45167</v>
      </c>
      <c r="D75" s="326">
        <v>45168</v>
      </c>
      <c r="E75" s="227">
        <v>45169</v>
      </c>
      <c r="F75" s="321"/>
      <c r="G75" s="295"/>
      <c r="H75" s="296"/>
      <c r="I75" s="333"/>
      <c r="J75" s="333"/>
      <c r="K75" s="75"/>
      <c r="L75" s="75"/>
      <c r="M75" s="75"/>
      <c r="N75" s="75"/>
      <c r="O75" s="75"/>
      <c r="P75" s="66"/>
      <c r="Q75" s="66"/>
      <c r="R75" s="333"/>
      <c r="S75" s="333"/>
      <c r="T75" s="378"/>
      <c r="U75" s="341"/>
      <c r="V75" s="341"/>
      <c r="W75" s="342"/>
      <c r="X75" s="341"/>
      <c r="Y75" s="340"/>
      <c r="Z75" s="338"/>
      <c r="AA75" s="343"/>
      <c r="AB75" s="380"/>
      <c r="AC75" s="68"/>
      <c r="AD75" s="374"/>
      <c r="AE75" s="71"/>
      <c r="AF75" s="76"/>
      <c r="AG75" s="77"/>
      <c r="AH75" s="78"/>
      <c r="AI75" s="78"/>
      <c r="AJ75" s="78"/>
      <c r="AK75" s="78"/>
      <c r="AL75" s="375"/>
      <c r="AM75" s="68"/>
      <c r="AN75" s="374"/>
      <c r="AO75" s="71"/>
      <c r="AP75" s="76"/>
      <c r="AQ75" s="77"/>
      <c r="AR75" s="78"/>
      <c r="AS75" s="78"/>
      <c r="AT75" s="78"/>
      <c r="AU75" s="78"/>
      <c r="AV75" s="375"/>
      <c r="AW75" s="68"/>
      <c r="AX75" s="374"/>
      <c r="AY75" s="71"/>
      <c r="AZ75" s="76"/>
      <c r="BA75" s="77"/>
      <c r="BB75" s="78"/>
      <c r="BC75" s="78"/>
      <c r="BD75" s="78"/>
      <c r="BE75" s="78"/>
      <c r="BF75" s="375"/>
      <c r="BH75" s="374"/>
      <c r="BI75" s="71"/>
      <c r="BJ75" s="76"/>
      <c r="BK75" s="77"/>
      <c r="BL75" s="78"/>
      <c r="BM75" s="78"/>
      <c r="BN75" s="78"/>
      <c r="BO75" s="78"/>
      <c r="BP75" s="375"/>
      <c r="BR75" s="68"/>
    </row>
    <row r="76" spans="1:70" x14ac:dyDescent="0.25">
      <c r="B76" s="83"/>
      <c r="C76" s="83"/>
      <c r="D76" s="83"/>
      <c r="E76" s="83"/>
      <c r="F76" s="83"/>
      <c r="G76" s="334"/>
      <c r="H76" s="334"/>
      <c r="J76" s="55"/>
      <c r="K76" s="376" t="e">
        <f>LARGE(K78:Q138,J77)</f>
        <v>#REF!</v>
      </c>
      <c r="L76" s="376"/>
      <c r="M76" s="376"/>
      <c r="N76" s="376"/>
      <c r="O76" s="376"/>
      <c r="P76" s="376"/>
      <c r="Q76" s="376"/>
      <c r="R76" s="55"/>
      <c r="U76" s="373" t="e">
        <f>LARGE(U79:AA146,T77)</f>
        <v>#NUM!</v>
      </c>
      <c r="V76" s="373"/>
      <c r="W76" s="373"/>
      <c r="X76" s="373"/>
      <c r="Y76" s="373"/>
      <c r="Z76" s="373"/>
      <c r="AA76" s="373"/>
      <c r="AB76" s="85"/>
      <c r="AE76" s="373" t="e">
        <f>LARGE(AE79:AK146,AD77)</f>
        <v>#NUM!</v>
      </c>
      <c r="AF76" s="373"/>
      <c r="AG76" s="373"/>
      <c r="AH76" s="373"/>
      <c r="AI76" s="373"/>
      <c r="AJ76" s="373"/>
      <c r="AK76" s="373"/>
      <c r="AO76" s="373" t="e">
        <f>LARGE(AO79:AU146,AN77)</f>
        <v>#NUM!</v>
      </c>
      <c r="AP76" s="373"/>
      <c r="AQ76" s="373"/>
      <c r="AR76" s="373"/>
      <c r="AS76" s="373"/>
      <c r="AT76" s="373"/>
      <c r="AU76" s="373"/>
      <c r="AY76" s="373" t="e">
        <f>LARGE(AY79:BE146,AX77)</f>
        <v>#NUM!</v>
      </c>
      <c r="AZ76" s="373"/>
      <c r="BA76" s="373"/>
      <c r="BB76" s="373"/>
      <c r="BC76" s="373"/>
      <c r="BD76" s="373"/>
      <c r="BE76" s="373"/>
      <c r="BI76" s="373" t="e">
        <f>LARGE(BI79:BO146,BH77)</f>
        <v>#NUM!</v>
      </c>
      <c r="BJ76" s="373"/>
      <c r="BK76" s="373"/>
      <c r="BL76" s="373"/>
      <c r="BM76" s="373"/>
      <c r="BN76" s="373"/>
      <c r="BO76" s="373"/>
    </row>
    <row r="77" spans="1:70" ht="13.5" thickBot="1" x14ac:dyDescent="0.3">
      <c r="B77" s="83"/>
      <c r="C77" s="83"/>
      <c r="D77" s="83"/>
      <c r="E77" s="83"/>
      <c r="F77" s="83"/>
      <c r="G77" s="334"/>
      <c r="H77" s="335"/>
      <c r="J77" s="267">
        <f>COUNT(K78:Q138)</f>
        <v>25</v>
      </c>
      <c r="K77" s="376" t="e">
        <f>LARGE(K78:Q138,1)</f>
        <v>#REF!</v>
      </c>
      <c r="L77" s="376"/>
      <c r="M77" s="376"/>
      <c r="N77" s="376"/>
      <c r="O77" s="376"/>
      <c r="P77" s="376"/>
      <c r="Q77" s="376"/>
      <c r="R77" s="55"/>
      <c r="T77" s="86">
        <f>COUNT(U79:AA146)</f>
        <v>0</v>
      </c>
      <c r="U77" s="373" t="e">
        <f>LARGE(U78:AA146,1)</f>
        <v>#NUM!</v>
      </c>
      <c r="V77" s="373"/>
      <c r="W77" s="373"/>
      <c r="X77" s="373"/>
      <c r="Y77" s="373"/>
      <c r="Z77" s="373"/>
      <c r="AA77" s="373"/>
      <c r="AD77" s="86">
        <f>COUNT(AE78:AK146)</f>
        <v>0</v>
      </c>
      <c r="AE77" s="373" t="e">
        <f>LARGE(AE78:AK146,1)</f>
        <v>#NUM!</v>
      </c>
      <c r="AF77" s="373"/>
      <c r="AG77" s="373"/>
      <c r="AH77" s="373"/>
      <c r="AI77" s="373"/>
      <c r="AJ77" s="373"/>
      <c r="AK77" s="373"/>
      <c r="AN77" s="86">
        <f>COUNT(AO78:AU146)</f>
        <v>0</v>
      </c>
      <c r="AO77" s="373" t="e">
        <f>LARGE(AO78:AU146,1)</f>
        <v>#NUM!</v>
      </c>
      <c r="AP77" s="373"/>
      <c r="AQ77" s="373"/>
      <c r="AR77" s="373"/>
      <c r="AS77" s="373"/>
      <c r="AT77" s="373"/>
      <c r="AU77" s="373"/>
      <c r="AX77" s="86">
        <f>COUNT(AY78:BE146)</f>
        <v>0</v>
      </c>
      <c r="AY77" s="373" t="e">
        <f>LARGE(AY78:BE146,1)</f>
        <v>#NUM!</v>
      </c>
      <c r="AZ77" s="373"/>
      <c r="BA77" s="373"/>
      <c r="BB77" s="373"/>
      <c r="BC77" s="373"/>
      <c r="BD77" s="373"/>
      <c r="BE77" s="373"/>
      <c r="BH77" s="86">
        <f>COUNT(BI78:BO146)</f>
        <v>0</v>
      </c>
      <c r="BI77" s="373" t="e">
        <f>LARGE(BI78:BO146,1)</f>
        <v>#NUM!</v>
      </c>
      <c r="BJ77" s="373"/>
      <c r="BK77" s="373"/>
      <c r="BL77" s="373"/>
      <c r="BM77" s="373"/>
      <c r="BN77" s="373"/>
      <c r="BO77" s="373"/>
    </row>
    <row r="78" spans="1:70" ht="12.75" customHeight="1" thickBot="1" x14ac:dyDescent="0.3">
      <c r="A78" s="371" t="s">
        <v>54</v>
      </c>
      <c r="B78" s="232"/>
      <c r="C78" s="232"/>
      <c r="D78" s="232"/>
      <c r="E78" s="232"/>
      <c r="F78" s="232"/>
      <c r="G78" s="322"/>
      <c r="H78" s="322"/>
      <c r="I78" s="87"/>
      <c r="J78" s="372" t="s">
        <v>54</v>
      </c>
      <c r="K78" s="88" t="str">
        <f t="shared" ref="K78:Q78" si="0">IF(K7="","",B78)</f>
        <v/>
      </c>
      <c r="L78" s="88" t="str">
        <f t="shared" si="0"/>
        <v/>
      </c>
      <c r="M78" s="88" t="str">
        <f>IF(M7="","",D78)</f>
        <v/>
      </c>
      <c r="N78" s="88" t="str">
        <f t="shared" si="0"/>
        <v/>
      </c>
      <c r="O78" s="88" t="str">
        <f t="shared" si="0"/>
        <v/>
      </c>
      <c r="P78" s="88" t="str">
        <f t="shared" si="0"/>
        <v/>
      </c>
      <c r="Q78" s="88" t="str">
        <f t="shared" si="0"/>
        <v/>
      </c>
      <c r="R78" s="91"/>
      <c r="S78" s="90"/>
      <c r="T78" s="371" t="s">
        <v>54</v>
      </c>
      <c r="U78" s="59" t="str">
        <f t="shared" ref="U78:AA78" si="1">IF(U7="","",B78)</f>
        <v/>
      </c>
      <c r="V78" s="59" t="str">
        <f t="shared" si="1"/>
        <v/>
      </c>
      <c r="W78" s="59" t="str">
        <f t="shared" ref="W78:W99" si="2">IF(W7="","",D78)</f>
        <v/>
      </c>
      <c r="X78" s="59" t="str">
        <f t="shared" si="1"/>
        <v/>
      </c>
      <c r="Y78" s="59" t="str">
        <f t="shared" si="1"/>
        <v/>
      </c>
      <c r="Z78" s="59" t="str">
        <f t="shared" si="1"/>
        <v/>
      </c>
      <c r="AA78" s="59" t="str">
        <f t="shared" si="1"/>
        <v/>
      </c>
      <c r="AB78" s="89"/>
      <c r="AC78" s="91"/>
      <c r="AD78" s="371" t="s">
        <v>54</v>
      </c>
      <c r="AE78" s="59" t="str">
        <f t="shared" ref="AE78:AK78" si="3">IF(AE7="","",B78)</f>
        <v/>
      </c>
      <c r="AF78" s="60" t="str">
        <f t="shared" si="3"/>
        <v/>
      </c>
      <c r="AG78" s="60" t="str">
        <f t="shared" ref="AG78:AG99" si="4">IF(AG7="","",D78)</f>
        <v/>
      </c>
      <c r="AH78" s="60" t="str">
        <f t="shared" si="3"/>
        <v/>
      </c>
      <c r="AI78" s="60" t="str">
        <f t="shared" si="3"/>
        <v/>
      </c>
      <c r="AJ78" s="61" t="str">
        <f t="shared" si="3"/>
        <v/>
      </c>
      <c r="AK78" s="92" t="str">
        <f t="shared" si="3"/>
        <v/>
      </c>
      <c r="AL78" s="89"/>
      <c r="AM78" s="91"/>
      <c r="AN78" s="371" t="s">
        <v>54</v>
      </c>
      <c r="AO78" s="59" t="str">
        <f t="shared" ref="AO78:AU78" si="5">IF(AO7="","",B78)</f>
        <v/>
      </c>
      <c r="AP78" s="60" t="str">
        <f t="shared" si="5"/>
        <v/>
      </c>
      <c r="AQ78" s="60" t="str">
        <f t="shared" ref="AQ78:AQ99" si="6">IF(AQ7="","",D78)</f>
        <v/>
      </c>
      <c r="AR78" s="60" t="str">
        <f t="shared" si="5"/>
        <v/>
      </c>
      <c r="AS78" s="60" t="str">
        <f t="shared" si="5"/>
        <v/>
      </c>
      <c r="AT78" s="61" t="str">
        <f t="shared" si="5"/>
        <v/>
      </c>
      <c r="AU78" s="92" t="str">
        <f t="shared" si="5"/>
        <v/>
      </c>
      <c r="AV78" s="89"/>
      <c r="AW78" s="91"/>
      <c r="AX78" s="371" t="s">
        <v>54</v>
      </c>
      <c r="AY78" s="59" t="str">
        <f t="shared" ref="AY78:BE78" si="7">IF(AY7="","",B78)</f>
        <v/>
      </c>
      <c r="AZ78" s="60" t="str">
        <f t="shared" si="7"/>
        <v/>
      </c>
      <c r="BA78" s="60" t="str">
        <f t="shared" ref="BA78:BA99" si="8">IF(BA7="","",D78)</f>
        <v/>
      </c>
      <c r="BB78" s="60" t="str">
        <f t="shared" si="7"/>
        <v/>
      </c>
      <c r="BC78" s="60" t="str">
        <f t="shared" si="7"/>
        <v/>
      </c>
      <c r="BD78" s="61" t="str">
        <f t="shared" si="7"/>
        <v/>
      </c>
      <c r="BE78" s="92" t="str">
        <f t="shared" si="7"/>
        <v/>
      </c>
      <c r="BF78" s="89"/>
      <c r="BH78" s="371" t="s">
        <v>54</v>
      </c>
      <c r="BI78" s="59" t="str">
        <f t="shared" ref="BI78:BO78" si="9">IF(BI7="","",B78)</f>
        <v/>
      </c>
      <c r="BJ78" s="60" t="str">
        <f t="shared" si="9"/>
        <v/>
      </c>
      <c r="BK78" s="59" t="str">
        <f t="shared" ref="BK78:BK99" si="10">IF(BK7="","",D78)</f>
        <v/>
      </c>
      <c r="BL78" s="60" t="str">
        <f t="shared" si="9"/>
        <v/>
      </c>
      <c r="BM78" s="59" t="str">
        <f t="shared" si="9"/>
        <v/>
      </c>
      <c r="BN78" s="60" t="str">
        <f t="shared" si="9"/>
        <v/>
      </c>
      <c r="BO78" s="59" t="str">
        <f t="shared" si="9"/>
        <v/>
      </c>
      <c r="BP78" s="89"/>
    </row>
    <row r="79" spans="1:70" ht="12.75" customHeight="1" thickBot="1" x14ac:dyDescent="0.3">
      <c r="A79" s="371"/>
      <c r="B79" s="295"/>
      <c r="C79" s="295"/>
      <c r="D79" s="295"/>
      <c r="E79" s="266">
        <v>44805</v>
      </c>
      <c r="F79" s="266">
        <v>44806</v>
      </c>
      <c r="G79" s="321">
        <v>44807</v>
      </c>
      <c r="H79" s="321">
        <v>44808</v>
      </c>
      <c r="I79" s="87"/>
      <c r="J79" s="372"/>
      <c r="K79" s="88" t="str">
        <f>IF(K8="","",B79)</f>
        <v/>
      </c>
      <c r="L79" s="88" t="str">
        <f t="shared" ref="L79:O82" si="11">IF(L8="","",E79)</f>
        <v/>
      </c>
      <c r="M79" s="88" t="str">
        <f t="shared" si="11"/>
        <v/>
      </c>
      <c r="N79" s="88" t="str">
        <f t="shared" si="11"/>
        <v/>
      </c>
      <c r="O79" s="88" t="str">
        <f t="shared" si="11"/>
        <v/>
      </c>
      <c r="P79" s="88" t="str">
        <f t="shared" ref="P79:Q82" si="12">IF(P8="","",B80)</f>
        <v/>
      </c>
      <c r="Q79" s="88" t="str">
        <f t="shared" si="12"/>
        <v/>
      </c>
      <c r="R79" s="91"/>
      <c r="S79" s="90"/>
      <c r="T79" s="371"/>
      <c r="U79" s="59" t="str">
        <f t="shared" ref="U79:U99" si="13">IF(U8="","",B79)</f>
        <v/>
      </c>
      <c r="V79" s="59" t="str">
        <f t="shared" ref="V79:AA79" si="14">IF(V8="","",C79)</f>
        <v/>
      </c>
      <c r="W79" s="59" t="str">
        <f t="shared" si="2"/>
        <v/>
      </c>
      <c r="X79" s="59" t="str">
        <f t="shared" ref="X79:X99" si="15">IF(X8="","",E79)</f>
        <v/>
      </c>
      <c r="Y79" s="59" t="str">
        <f t="shared" ref="Y79:Y99" si="16">IF(Y8="","",F79)</f>
        <v/>
      </c>
      <c r="Z79" s="59" t="str">
        <f t="shared" si="14"/>
        <v/>
      </c>
      <c r="AA79" s="59" t="str">
        <f t="shared" si="14"/>
        <v/>
      </c>
      <c r="AB79" s="89"/>
      <c r="AC79" s="91"/>
      <c r="AD79" s="371"/>
      <c r="AE79" s="59" t="str">
        <f t="shared" ref="AE79:AE99" si="17">IF(AE8="","",B79)</f>
        <v/>
      </c>
      <c r="AF79" s="59" t="str">
        <f t="shared" ref="AF79:AK79" si="18">IF(AF8="","",C79)</f>
        <v/>
      </c>
      <c r="AG79" s="59" t="str">
        <f t="shared" si="4"/>
        <v/>
      </c>
      <c r="AH79" s="59" t="str">
        <f t="shared" ref="AH79:AH99" si="19">IF(AH8="","",E79)</f>
        <v/>
      </c>
      <c r="AI79" s="59" t="str">
        <f t="shared" ref="AI79:AI99" si="20">IF(AI8="","",F79)</f>
        <v/>
      </c>
      <c r="AJ79" s="59" t="str">
        <f t="shared" si="18"/>
        <v/>
      </c>
      <c r="AK79" s="59" t="str">
        <f t="shared" si="18"/>
        <v/>
      </c>
      <c r="AL79" s="89"/>
      <c r="AM79" s="91"/>
      <c r="AN79" s="371"/>
      <c r="AO79" s="59" t="str">
        <f t="shared" ref="AO79:AO99" si="21">IF(AO8="","",B79)</f>
        <v/>
      </c>
      <c r="AP79" s="59" t="str">
        <f t="shared" ref="AP79:AU79" si="22">IF(AP8="","",C79)</f>
        <v/>
      </c>
      <c r="AQ79" s="59" t="str">
        <f t="shared" si="6"/>
        <v/>
      </c>
      <c r="AR79" s="59" t="str">
        <f t="shared" ref="AR79:AR99" si="23">IF(AR8="","",E79)</f>
        <v/>
      </c>
      <c r="AS79" s="59" t="str">
        <f t="shared" ref="AS79:AS99" si="24">IF(AS8="","",F79)</f>
        <v/>
      </c>
      <c r="AT79" s="59" t="str">
        <f t="shared" si="22"/>
        <v/>
      </c>
      <c r="AU79" s="59" t="str">
        <f t="shared" si="22"/>
        <v/>
      </c>
      <c r="AV79" s="89"/>
      <c r="AW79" s="91"/>
      <c r="AX79" s="371"/>
      <c r="AY79" s="59" t="str">
        <f t="shared" ref="AY79:AY99" si="25">IF(AY8="","",B79)</f>
        <v/>
      </c>
      <c r="AZ79" s="59" t="str">
        <f t="shared" ref="AZ79:BE79" si="26">IF(AZ8="","",C79)</f>
        <v/>
      </c>
      <c r="BA79" s="59" t="str">
        <f t="shared" si="8"/>
        <v/>
      </c>
      <c r="BB79" s="59" t="str">
        <f t="shared" ref="BB79:BB99" si="27">IF(BB8="","",E79)</f>
        <v/>
      </c>
      <c r="BC79" s="59" t="str">
        <f t="shared" ref="BC79:BC99" si="28">IF(BC8="","",F79)</f>
        <v/>
      </c>
      <c r="BD79" s="59" t="str">
        <f t="shared" si="26"/>
        <v/>
      </c>
      <c r="BE79" s="59" t="str">
        <f t="shared" si="26"/>
        <v/>
      </c>
      <c r="BF79" s="89"/>
      <c r="BH79" s="371"/>
      <c r="BI79" s="59" t="str">
        <f t="shared" ref="BI79:BI99" si="29">IF(BI8="","",B79)</f>
        <v/>
      </c>
      <c r="BJ79" s="59" t="str">
        <f t="shared" ref="BJ79:BO79" si="30">IF(BJ8="","",C79)</f>
        <v/>
      </c>
      <c r="BK79" s="59" t="str">
        <f t="shared" si="10"/>
        <v/>
      </c>
      <c r="BL79" s="59" t="str">
        <f t="shared" ref="BL79:BL99" si="31">IF(BL8="","",E79)</f>
        <v/>
      </c>
      <c r="BM79" s="59" t="str">
        <f t="shared" ref="BM79:BM99" si="32">IF(BM8="","",F79)</f>
        <v/>
      </c>
      <c r="BN79" s="59" t="str">
        <f t="shared" si="30"/>
        <v/>
      </c>
      <c r="BO79" s="59" t="str">
        <f t="shared" si="30"/>
        <v/>
      </c>
      <c r="BP79" s="89"/>
    </row>
    <row r="80" spans="1:70" ht="12.75" customHeight="1" thickBot="1" x14ac:dyDescent="0.3">
      <c r="A80" s="371"/>
      <c r="B80" s="227">
        <v>44809</v>
      </c>
      <c r="C80" s="227">
        <v>44810</v>
      </c>
      <c r="D80" s="227">
        <v>44811</v>
      </c>
      <c r="E80" s="227">
        <v>44812</v>
      </c>
      <c r="F80" s="227">
        <v>44813</v>
      </c>
      <c r="G80" s="321">
        <v>44814</v>
      </c>
      <c r="H80" s="321">
        <v>44815</v>
      </c>
      <c r="I80" s="93"/>
      <c r="J80" s="372"/>
      <c r="K80" s="88" t="str">
        <f>IF(K9="","",D80)</f>
        <v/>
      </c>
      <c r="L80" s="88" t="str">
        <f t="shared" si="11"/>
        <v/>
      </c>
      <c r="M80" s="88" t="str">
        <f t="shared" si="11"/>
        <v/>
      </c>
      <c r="N80" s="88" t="str">
        <f t="shared" si="11"/>
        <v/>
      </c>
      <c r="O80" s="88" t="str">
        <f t="shared" si="11"/>
        <v/>
      </c>
      <c r="P80" s="88" t="str">
        <f t="shared" si="12"/>
        <v/>
      </c>
      <c r="Q80" s="88" t="str">
        <f t="shared" si="12"/>
        <v/>
      </c>
      <c r="R80" s="91"/>
      <c r="S80" s="90"/>
      <c r="T80" s="371"/>
      <c r="U80" s="59" t="str">
        <f t="shared" si="13"/>
        <v/>
      </c>
      <c r="V80" s="59" t="str">
        <f t="shared" ref="V80:V99" si="33">IF(V9="","",C80)</f>
        <v/>
      </c>
      <c r="W80" s="59" t="str">
        <f t="shared" si="2"/>
        <v/>
      </c>
      <c r="X80" s="59" t="str">
        <f t="shared" si="15"/>
        <v/>
      </c>
      <c r="Y80" s="59" t="str">
        <f t="shared" si="16"/>
        <v/>
      </c>
      <c r="Z80" s="59" t="str">
        <f t="shared" ref="Z80:Z99" si="34">IF(Z9="","",G80)</f>
        <v/>
      </c>
      <c r="AA80" s="59" t="str">
        <f t="shared" ref="AA80:AA99" si="35">IF(AA9="","",H80)</f>
        <v/>
      </c>
      <c r="AB80" s="89"/>
      <c r="AC80" s="91"/>
      <c r="AD80" s="371"/>
      <c r="AE80" s="59" t="str">
        <f t="shared" si="17"/>
        <v/>
      </c>
      <c r="AF80" s="59" t="str">
        <f t="shared" ref="AF80:AF99" si="36">IF(AF9="","",C80)</f>
        <v/>
      </c>
      <c r="AG80" s="59" t="str">
        <f t="shared" si="4"/>
        <v/>
      </c>
      <c r="AH80" s="59" t="str">
        <f t="shared" si="19"/>
        <v/>
      </c>
      <c r="AI80" s="59" t="str">
        <f t="shared" si="20"/>
        <v/>
      </c>
      <c r="AJ80" s="59" t="str">
        <f t="shared" ref="AJ80:AJ99" si="37">IF(AJ9="","",G80)</f>
        <v/>
      </c>
      <c r="AK80" s="59" t="str">
        <f t="shared" ref="AK80:AK99" si="38">IF(AK9="","",H80)</f>
        <v/>
      </c>
      <c r="AL80" s="89"/>
      <c r="AM80" s="91"/>
      <c r="AN80" s="371"/>
      <c r="AO80" s="59" t="str">
        <f t="shared" si="21"/>
        <v/>
      </c>
      <c r="AP80" s="59" t="str">
        <f t="shared" ref="AP80:AP99" si="39">IF(AP9="","",C80)</f>
        <v/>
      </c>
      <c r="AQ80" s="59" t="str">
        <f t="shared" si="6"/>
        <v/>
      </c>
      <c r="AR80" s="59" t="str">
        <f t="shared" si="23"/>
        <v/>
      </c>
      <c r="AS80" s="59" t="str">
        <f t="shared" si="24"/>
        <v/>
      </c>
      <c r="AT80" s="59" t="str">
        <f t="shared" ref="AT80:AT99" si="40">IF(AT9="","",G80)</f>
        <v/>
      </c>
      <c r="AU80" s="59" t="str">
        <f t="shared" ref="AU80:AU99" si="41">IF(AU9="","",H80)</f>
        <v/>
      </c>
      <c r="AV80" s="89"/>
      <c r="AW80" s="91"/>
      <c r="AX80" s="371"/>
      <c r="AY80" s="59" t="str">
        <f t="shared" si="25"/>
        <v/>
      </c>
      <c r="AZ80" s="59" t="str">
        <f t="shared" ref="AZ80:AZ99" si="42">IF(AZ9="","",C80)</f>
        <v/>
      </c>
      <c r="BA80" s="59" t="str">
        <f t="shared" si="8"/>
        <v/>
      </c>
      <c r="BB80" s="59" t="str">
        <f t="shared" si="27"/>
        <v/>
      </c>
      <c r="BC80" s="59" t="str">
        <f t="shared" si="28"/>
        <v/>
      </c>
      <c r="BD80" s="59" t="str">
        <f t="shared" ref="BD80:BD99" si="43">IF(BD9="","",G80)</f>
        <v/>
      </c>
      <c r="BE80" s="59" t="str">
        <f t="shared" ref="BE80:BE99" si="44">IF(BE9="","",H80)</f>
        <v/>
      </c>
      <c r="BF80" s="89"/>
      <c r="BH80" s="371"/>
      <c r="BI80" s="59" t="str">
        <f t="shared" si="29"/>
        <v/>
      </c>
      <c r="BJ80" s="59" t="str">
        <f t="shared" ref="BJ80:BJ99" si="45">IF(BJ9="","",C80)</f>
        <v/>
      </c>
      <c r="BK80" s="59" t="str">
        <f t="shared" si="10"/>
        <v/>
      </c>
      <c r="BL80" s="59" t="str">
        <f t="shared" si="31"/>
        <v/>
      </c>
      <c r="BM80" s="59" t="str">
        <f t="shared" si="32"/>
        <v/>
      </c>
      <c r="BN80" s="59" t="str">
        <f t="shared" ref="BN80:BN99" si="46">IF(BN9="","",G80)</f>
        <v/>
      </c>
      <c r="BO80" s="59" t="str">
        <f t="shared" ref="BO80:BO99" si="47">IF(BO9="","",H80)</f>
        <v/>
      </c>
      <c r="BP80" s="89"/>
    </row>
    <row r="81" spans="1:68" ht="12.75" customHeight="1" thickBot="1" x14ac:dyDescent="0.3">
      <c r="A81" s="371"/>
      <c r="B81" s="227">
        <v>44816</v>
      </c>
      <c r="C81" s="227">
        <v>44817</v>
      </c>
      <c r="D81" s="227">
        <v>44818</v>
      </c>
      <c r="E81" s="227">
        <v>44819</v>
      </c>
      <c r="F81" s="227">
        <v>44820</v>
      </c>
      <c r="G81" s="227">
        <v>44821</v>
      </c>
      <c r="H81" s="227">
        <v>44822</v>
      </c>
      <c r="I81" s="93"/>
      <c r="J81" s="372"/>
      <c r="K81" s="88" t="str">
        <f>IF(K10="","",D81)</f>
        <v/>
      </c>
      <c r="L81" s="88" t="str">
        <f t="shared" si="11"/>
        <v/>
      </c>
      <c r="M81" s="88" t="str">
        <f t="shared" si="11"/>
        <v/>
      </c>
      <c r="N81" s="88" t="str">
        <f t="shared" si="11"/>
        <v/>
      </c>
      <c r="O81" s="88" t="str">
        <f t="shared" si="11"/>
        <v/>
      </c>
      <c r="P81" s="88" t="str">
        <f t="shared" si="12"/>
        <v/>
      </c>
      <c r="Q81" s="88" t="str">
        <f t="shared" si="12"/>
        <v/>
      </c>
      <c r="R81" s="91"/>
      <c r="S81" s="90"/>
      <c r="T81" s="371"/>
      <c r="U81" s="59" t="str">
        <f t="shared" si="13"/>
        <v/>
      </c>
      <c r="V81" s="59" t="str">
        <f t="shared" si="33"/>
        <v/>
      </c>
      <c r="W81" s="59" t="str">
        <f t="shared" si="2"/>
        <v/>
      </c>
      <c r="X81" s="59" t="str">
        <f t="shared" si="15"/>
        <v/>
      </c>
      <c r="Y81" s="59" t="str">
        <f t="shared" si="16"/>
        <v/>
      </c>
      <c r="Z81" s="59" t="str">
        <f t="shared" si="34"/>
        <v/>
      </c>
      <c r="AA81" s="59" t="str">
        <f t="shared" si="35"/>
        <v/>
      </c>
      <c r="AB81" s="89"/>
      <c r="AC81" s="91"/>
      <c r="AD81" s="371"/>
      <c r="AE81" s="59" t="str">
        <f t="shared" si="17"/>
        <v/>
      </c>
      <c r="AF81" s="59" t="str">
        <f t="shared" si="36"/>
        <v/>
      </c>
      <c r="AG81" s="59" t="str">
        <f t="shared" si="4"/>
        <v/>
      </c>
      <c r="AH81" s="59" t="str">
        <f t="shared" si="19"/>
        <v/>
      </c>
      <c r="AI81" s="59" t="str">
        <f t="shared" si="20"/>
        <v/>
      </c>
      <c r="AJ81" s="59" t="str">
        <f t="shared" si="37"/>
        <v/>
      </c>
      <c r="AK81" s="59" t="str">
        <f t="shared" si="38"/>
        <v/>
      </c>
      <c r="AL81" s="89"/>
      <c r="AM81" s="91"/>
      <c r="AN81" s="371"/>
      <c r="AO81" s="59" t="str">
        <f t="shared" si="21"/>
        <v/>
      </c>
      <c r="AP81" s="59" t="str">
        <f t="shared" si="39"/>
        <v/>
      </c>
      <c r="AQ81" s="59" t="str">
        <f t="shared" si="6"/>
        <v/>
      </c>
      <c r="AR81" s="59" t="str">
        <f t="shared" si="23"/>
        <v/>
      </c>
      <c r="AS81" s="59" t="str">
        <f t="shared" si="24"/>
        <v/>
      </c>
      <c r="AT81" s="59" t="str">
        <f t="shared" si="40"/>
        <v/>
      </c>
      <c r="AU81" s="59" t="str">
        <f t="shared" si="41"/>
        <v/>
      </c>
      <c r="AV81" s="89"/>
      <c r="AW81" s="91"/>
      <c r="AX81" s="371"/>
      <c r="AY81" s="59" t="str">
        <f t="shared" si="25"/>
        <v/>
      </c>
      <c r="AZ81" s="59" t="str">
        <f t="shared" si="42"/>
        <v/>
      </c>
      <c r="BA81" s="59" t="str">
        <f t="shared" si="8"/>
        <v/>
      </c>
      <c r="BB81" s="59" t="str">
        <f t="shared" si="27"/>
        <v/>
      </c>
      <c r="BC81" s="59" t="str">
        <f t="shared" si="28"/>
        <v/>
      </c>
      <c r="BD81" s="59" t="str">
        <f t="shared" si="43"/>
        <v/>
      </c>
      <c r="BE81" s="59" t="str">
        <f t="shared" si="44"/>
        <v/>
      </c>
      <c r="BF81" s="89"/>
      <c r="BH81" s="371"/>
      <c r="BI81" s="59" t="str">
        <f t="shared" si="29"/>
        <v/>
      </c>
      <c r="BJ81" s="59" t="str">
        <f t="shared" si="45"/>
        <v/>
      </c>
      <c r="BK81" s="59" t="str">
        <f t="shared" si="10"/>
        <v/>
      </c>
      <c r="BL81" s="59" t="str">
        <f t="shared" si="31"/>
        <v/>
      </c>
      <c r="BM81" s="59" t="str">
        <f t="shared" si="32"/>
        <v/>
      </c>
      <c r="BN81" s="59" t="str">
        <f t="shared" si="46"/>
        <v/>
      </c>
      <c r="BO81" s="59" t="str">
        <f t="shared" si="47"/>
        <v/>
      </c>
      <c r="BP81" s="89"/>
    </row>
    <row r="82" spans="1:68" ht="12.75" customHeight="1" thickBot="1" x14ac:dyDescent="0.3">
      <c r="A82" s="371"/>
      <c r="B82" s="227">
        <v>44823</v>
      </c>
      <c r="C82" s="227">
        <v>44824</v>
      </c>
      <c r="D82" s="227">
        <v>44825</v>
      </c>
      <c r="E82" s="227">
        <v>44826</v>
      </c>
      <c r="F82" s="227">
        <v>44827</v>
      </c>
      <c r="G82" s="321">
        <v>44828</v>
      </c>
      <c r="H82" s="321">
        <v>44829</v>
      </c>
      <c r="I82" s="93"/>
      <c r="J82" s="372"/>
      <c r="K82" s="88" t="str">
        <f>IF(K11="","",D82)</f>
        <v/>
      </c>
      <c r="L82" s="88" t="str">
        <f t="shared" si="11"/>
        <v/>
      </c>
      <c r="M82" s="88" t="str">
        <f t="shared" si="11"/>
        <v/>
      </c>
      <c r="N82" s="88" t="str">
        <f t="shared" si="11"/>
        <v/>
      </c>
      <c r="O82" s="88" t="str">
        <f t="shared" si="11"/>
        <v/>
      </c>
      <c r="P82" s="88" t="str">
        <f t="shared" si="12"/>
        <v/>
      </c>
      <c r="Q82" s="88" t="str">
        <f t="shared" si="12"/>
        <v/>
      </c>
      <c r="R82" s="91"/>
      <c r="S82" s="90"/>
      <c r="T82" s="371"/>
      <c r="U82" s="59" t="str">
        <f t="shared" si="13"/>
        <v/>
      </c>
      <c r="V82" s="59" t="str">
        <f t="shared" si="33"/>
        <v/>
      </c>
      <c r="W82" s="59" t="str">
        <f t="shared" si="2"/>
        <v/>
      </c>
      <c r="X82" s="59" t="str">
        <f t="shared" si="15"/>
        <v/>
      </c>
      <c r="Y82" s="59" t="str">
        <f t="shared" si="16"/>
        <v/>
      </c>
      <c r="Z82" s="59" t="str">
        <f t="shared" si="34"/>
        <v/>
      </c>
      <c r="AA82" s="59" t="str">
        <f t="shared" si="35"/>
        <v/>
      </c>
      <c r="AB82" s="89"/>
      <c r="AC82" s="91"/>
      <c r="AD82" s="371"/>
      <c r="AE82" s="59" t="str">
        <f t="shared" si="17"/>
        <v/>
      </c>
      <c r="AF82" s="59" t="str">
        <f t="shared" si="36"/>
        <v/>
      </c>
      <c r="AG82" s="59" t="str">
        <f t="shared" si="4"/>
        <v/>
      </c>
      <c r="AH82" s="59" t="str">
        <f t="shared" si="19"/>
        <v/>
      </c>
      <c r="AI82" s="59" t="str">
        <f t="shared" si="20"/>
        <v/>
      </c>
      <c r="AJ82" s="59" t="str">
        <f t="shared" si="37"/>
        <v/>
      </c>
      <c r="AK82" s="59" t="str">
        <f t="shared" si="38"/>
        <v/>
      </c>
      <c r="AL82" s="89"/>
      <c r="AM82" s="91"/>
      <c r="AN82" s="371"/>
      <c r="AO82" s="59" t="str">
        <f t="shared" si="21"/>
        <v/>
      </c>
      <c r="AP82" s="59" t="str">
        <f t="shared" si="39"/>
        <v/>
      </c>
      <c r="AQ82" s="59" t="str">
        <f t="shared" si="6"/>
        <v/>
      </c>
      <c r="AR82" s="59" t="str">
        <f t="shared" si="23"/>
        <v/>
      </c>
      <c r="AS82" s="59" t="str">
        <f t="shared" si="24"/>
        <v/>
      </c>
      <c r="AT82" s="59" t="str">
        <f t="shared" si="40"/>
        <v/>
      </c>
      <c r="AU82" s="59" t="str">
        <f t="shared" si="41"/>
        <v/>
      </c>
      <c r="AV82" s="89"/>
      <c r="AW82" s="91"/>
      <c r="AX82" s="371"/>
      <c r="AY82" s="59" t="str">
        <f t="shared" si="25"/>
        <v/>
      </c>
      <c r="AZ82" s="59" t="str">
        <f t="shared" si="42"/>
        <v/>
      </c>
      <c r="BA82" s="59" t="str">
        <f t="shared" si="8"/>
        <v/>
      </c>
      <c r="BB82" s="59" t="str">
        <f t="shared" si="27"/>
        <v/>
      </c>
      <c r="BC82" s="59" t="str">
        <f t="shared" si="28"/>
        <v/>
      </c>
      <c r="BD82" s="59" t="str">
        <f t="shared" si="43"/>
        <v/>
      </c>
      <c r="BE82" s="59" t="str">
        <f t="shared" si="44"/>
        <v/>
      </c>
      <c r="BF82" s="89"/>
      <c r="BH82" s="371"/>
      <c r="BI82" s="59" t="str">
        <f t="shared" si="29"/>
        <v/>
      </c>
      <c r="BJ82" s="59" t="str">
        <f t="shared" si="45"/>
        <v/>
      </c>
      <c r="BK82" s="59" t="str">
        <f t="shared" si="10"/>
        <v/>
      </c>
      <c r="BL82" s="59" t="str">
        <f t="shared" si="31"/>
        <v/>
      </c>
      <c r="BM82" s="59" t="str">
        <f t="shared" si="32"/>
        <v/>
      </c>
      <c r="BN82" s="59" t="str">
        <f t="shared" si="46"/>
        <v/>
      </c>
      <c r="BO82" s="59" t="str">
        <f t="shared" si="47"/>
        <v/>
      </c>
      <c r="BP82" s="89"/>
    </row>
    <row r="83" spans="1:68" ht="12.75" customHeight="1" thickBot="1" x14ac:dyDescent="0.3">
      <c r="A83" s="371"/>
      <c r="B83" s="227">
        <v>44830</v>
      </c>
      <c r="C83" s="227">
        <v>44831</v>
      </c>
      <c r="D83" s="227">
        <v>44832</v>
      </c>
      <c r="E83" s="227">
        <v>44833</v>
      </c>
      <c r="F83" s="227">
        <v>44834</v>
      </c>
      <c r="G83" s="321"/>
      <c r="H83" s="321"/>
      <c r="I83" s="93"/>
      <c r="J83" s="372" t="s">
        <v>55</v>
      </c>
      <c r="K83" s="88" t="str">
        <f>IF(K12="","",D83)</f>
        <v/>
      </c>
      <c r="L83" s="88" t="str">
        <f>IF(L12="","",E83)</f>
        <v/>
      </c>
      <c r="M83" s="88" t="str">
        <f>IF(M12="","",F83)</f>
        <v/>
      </c>
      <c r="N83" s="88" t="str">
        <f>IF(N12="","",#REF!)</f>
        <v/>
      </c>
      <c r="O83" s="88" t="str">
        <f>IF(O12="","",#REF!)</f>
        <v/>
      </c>
      <c r="P83" s="88" t="str">
        <f>IF(P12="","",G83)</f>
        <v/>
      </c>
      <c r="Q83" s="88" t="str">
        <f>IF(Q12="","",H83)</f>
        <v/>
      </c>
      <c r="R83" s="91"/>
      <c r="S83" s="90"/>
      <c r="T83" s="371" t="s">
        <v>55</v>
      </c>
      <c r="U83" s="59" t="str">
        <f t="shared" si="13"/>
        <v/>
      </c>
      <c r="V83" s="59" t="str">
        <f t="shared" si="33"/>
        <v/>
      </c>
      <c r="W83" s="59" t="str">
        <f t="shared" si="2"/>
        <v/>
      </c>
      <c r="X83" s="59" t="str">
        <f t="shared" si="15"/>
        <v/>
      </c>
      <c r="Y83" s="59" t="str">
        <f t="shared" si="16"/>
        <v/>
      </c>
      <c r="Z83" s="59" t="str">
        <f t="shared" si="34"/>
        <v/>
      </c>
      <c r="AA83" s="59" t="str">
        <f t="shared" si="35"/>
        <v/>
      </c>
      <c r="AB83" s="89"/>
      <c r="AC83" s="91"/>
      <c r="AD83" s="371" t="s">
        <v>55</v>
      </c>
      <c r="AE83" s="59" t="str">
        <f t="shared" si="17"/>
        <v/>
      </c>
      <c r="AF83" s="59" t="str">
        <f t="shared" si="36"/>
        <v/>
      </c>
      <c r="AG83" s="59" t="str">
        <f t="shared" si="4"/>
        <v/>
      </c>
      <c r="AH83" s="59" t="str">
        <f t="shared" si="19"/>
        <v/>
      </c>
      <c r="AI83" s="59" t="str">
        <f t="shared" si="20"/>
        <v/>
      </c>
      <c r="AJ83" s="59" t="str">
        <f t="shared" si="37"/>
        <v/>
      </c>
      <c r="AK83" s="59" t="str">
        <f t="shared" si="38"/>
        <v/>
      </c>
      <c r="AL83" s="89"/>
      <c r="AM83" s="91"/>
      <c r="AN83" s="371" t="s">
        <v>55</v>
      </c>
      <c r="AO83" s="59" t="str">
        <f t="shared" si="21"/>
        <v/>
      </c>
      <c r="AP83" s="59" t="str">
        <f t="shared" si="39"/>
        <v/>
      </c>
      <c r="AQ83" s="59" t="str">
        <f t="shared" si="6"/>
        <v/>
      </c>
      <c r="AR83" s="59" t="str">
        <f t="shared" si="23"/>
        <v/>
      </c>
      <c r="AS83" s="59" t="str">
        <f t="shared" si="24"/>
        <v/>
      </c>
      <c r="AT83" s="59" t="str">
        <f t="shared" si="40"/>
        <v/>
      </c>
      <c r="AU83" s="59" t="str">
        <f t="shared" si="41"/>
        <v/>
      </c>
      <c r="AV83" s="89"/>
      <c r="AW83" s="91"/>
      <c r="AX83" s="371" t="s">
        <v>55</v>
      </c>
      <c r="AY83" s="59" t="str">
        <f t="shared" si="25"/>
        <v/>
      </c>
      <c r="AZ83" s="59" t="str">
        <f t="shared" si="42"/>
        <v/>
      </c>
      <c r="BA83" s="59" t="str">
        <f t="shared" si="8"/>
        <v/>
      </c>
      <c r="BB83" s="59" t="str">
        <f t="shared" si="27"/>
        <v/>
      </c>
      <c r="BC83" s="59" t="str">
        <f t="shared" si="28"/>
        <v/>
      </c>
      <c r="BD83" s="59" t="str">
        <f t="shared" si="43"/>
        <v/>
      </c>
      <c r="BE83" s="59" t="str">
        <f t="shared" si="44"/>
        <v/>
      </c>
      <c r="BF83" s="89"/>
      <c r="BH83" s="371" t="s">
        <v>55</v>
      </c>
      <c r="BI83" s="59" t="str">
        <f t="shared" si="29"/>
        <v/>
      </c>
      <c r="BJ83" s="59" t="str">
        <f t="shared" si="45"/>
        <v/>
      </c>
      <c r="BK83" s="59" t="str">
        <f t="shared" si="10"/>
        <v/>
      </c>
      <c r="BL83" s="59" t="str">
        <f t="shared" si="31"/>
        <v/>
      </c>
      <c r="BM83" s="59" t="str">
        <f t="shared" si="32"/>
        <v/>
      </c>
      <c r="BN83" s="59" t="str">
        <f t="shared" si="46"/>
        <v/>
      </c>
      <c r="BO83" s="59" t="str">
        <f t="shared" si="47"/>
        <v/>
      </c>
      <c r="BP83" s="89"/>
    </row>
    <row r="84" spans="1:68" ht="12.75" customHeight="1" thickBot="1" x14ac:dyDescent="0.3">
      <c r="A84" s="370" t="s">
        <v>55</v>
      </c>
      <c r="B84" s="321"/>
      <c r="C84" s="295"/>
      <c r="D84" s="295"/>
      <c r="E84" s="295"/>
      <c r="F84" s="295"/>
      <c r="G84" s="321">
        <v>44835</v>
      </c>
      <c r="H84" s="321">
        <v>44836</v>
      </c>
      <c r="I84" s="93"/>
      <c r="J84" s="372"/>
      <c r="K84" s="88" t="str">
        <f>IF(K13="","",B84)</f>
        <v/>
      </c>
      <c r="L84" s="88" t="str">
        <f>IF(L13="","",C84)</f>
        <v/>
      </c>
      <c r="M84" s="88" t="str">
        <f>IF(M13="","",D84)</f>
        <v/>
      </c>
      <c r="N84" s="88" t="str">
        <f t="shared" ref="N84:O87" si="48">IF(N13="","",G84)</f>
        <v/>
      </c>
      <c r="O84" s="88" t="str">
        <f t="shared" si="48"/>
        <v/>
      </c>
      <c r="P84" s="88" t="str">
        <f t="shared" ref="P84:Q87" si="49">IF(P13="","",B85)</f>
        <v/>
      </c>
      <c r="Q84" s="88" t="str">
        <f t="shared" si="49"/>
        <v/>
      </c>
      <c r="R84" s="91"/>
      <c r="S84" s="90"/>
      <c r="T84" s="370"/>
      <c r="U84" s="59" t="str">
        <f t="shared" si="13"/>
        <v/>
      </c>
      <c r="V84" s="59" t="str">
        <f t="shared" si="33"/>
        <v/>
      </c>
      <c r="W84" s="59" t="str">
        <f t="shared" si="2"/>
        <v/>
      </c>
      <c r="X84" s="59" t="str">
        <f t="shared" si="15"/>
        <v/>
      </c>
      <c r="Y84" s="59" t="str">
        <f t="shared" si="16"/>
        <v/>
      </c>
      <c r="Z84" s="59" t="str">
        <f t="shared" si="34"/>
        <v/>
      </c>
      <c r="AA84" s="59" t="str">
        <f t="shared" si="35"/>
        <v/>
      </c>
      <c r="AB84" s="89"/>
      <c r="AC84" s="91"/>
      <c r="AD84" s="370"/>
      <c r="AE84" s="59" t="str">
        <f t="shared" si="17"/>
        <v/>
      </c>
      <c r="AF84" s="59" t="str">
        <f t="shared" si="36"/>
        <v/>
      </c>
      <c r="AG84" s="59" t="str">
        <f t="shared" si="4"/>
        <v/>
      </c>
      <c r="AH84" s="59" t="str">
        <f t="shared" si="19"/>
        <v/>
      </c>
      <c r="AI84" s="59" t="str">
        <f t="shared" si="20"/>
        <v/>
      </c>
      <c r="AJ84" s="59" t="str">
        <f t="shared" si="37"/>
        <v/>
      </c>
      <c r="AK84" s="59" t="str">
        <f t="shared" si="38"/>
        <v/>
      </c>
      <c r="AL84" s="89"/>
      <c r="AM84" s="91"/>
      <c r="AN84" s="370"/>
      <c r="AO84" s="59" t="str">
        <f t="shared" si="21"/>
        <v/>
      </c>
      <c r="AP84" s="59" t="str">
        <f t="shared" si="39"/>
        <v/>
      </c>
      <c r="AQ84" s="59" t="str">
        <f t="shared" si="6"/>
        <v/>
      </c>
      <c r="AR84" s="59" t="str">
        <f t="shared" si="23"/>
        <v/>
      </c>
      <c r="AS84" s="59" t="str">
        <f t="shared" si="24"/>
        <v/>
      </c>
      <c r="AT84" s="59" t="str">
        <f t="shared" si="40"/>
        <v/>
      </c>
      <c r="AU84" s="59" t="str">
        <f t="shared" si="41"/>
        <v/>
      </c>
      <c r="AV84" s="89"/>
      <c r="AW84" s="91"/>
      <c r="AX84" s="370"/>
      <c r="AY84" s="59" t="str">
        <f t="shared" si="25"/>
        <v/>
      </c>
      <c r="AZ84" s="59" t="str">
        <f t="shared" si="42"/>
        <v/>
      </c>
      <c r="BA84" s="59" t="str">
        <f t="shared" si="8"/>
        <v/>
      </c>
      <c r="BB84" s="59" t="str">
        <f t="shared" si="27"/>
        <v/>
      </c>
      <c r="BC84" s="59" t="str">
        <f t="shared" si="28"/>
        <v/>
      </c>
      <c r="BD84" s="59" t="str">
        <f t="shared" si="43"/>
        <v/>
      </c>
      <c r="BE84" s="59" t="str">
        <f t="shared" si="44"/>
        <v/>
      </c>
      <c r="BF84" s="89"/>
      <c r="BH84" s="370"/>
      <c r="BI84" s="59" t="str">
        <f t="shared" si="29"/>
        <v/>
      </c>
      <c r="BJ84" s="59" t="str">
        <f t="shared" si="45"/>
        <v/>
      </c>
      <c r="BK84" s="59" t="str">
        <f t="shared" si="10"/>
        <v/>
      </c>
      <c r="BL84" s="59" t="str">
        <f t="shared" si="31"/>
        <v/>
      </c>
      <c r="BM84" s="59" t="str">
        <f t="shared" si="32"/>
        <v/>
      </c>
      <c r="BN84" s="59" t="str">
        <f t="shared" si="46"/>
        <v/>
      </c>
      <c r="BO84" s="59" t="str">
        <f t="shared" si="47"/>
        <v/>
      </c>
      <c r="BP84" s="89"/>
    </row>
    <row r="85" spans="1:68" ht="12.75" customHeight="1" thickBot="1" x14ac:dyDescent="0.3">
      <c r="A85" s="370"/>
      <c r="B85" s="227">
        <v>44837</v>
      </c>
      <c r="C85" s="227">
        <v>44838</v>
      </c>
      <c r="D85" s="227">
        <v>44839</v>
      </c>
      <c r="E85" s="227">
        <v>44840</v>
      </c>
      <c r="F85" s="227">
        <v>44841</v>
      </c>
      <c r="G85" s="321">
        <v>44842</v>
      </c>
      <c r="H85" s="321">
        <v>44843</v>
      </c>
      <c r="I85" s="93"/>
      <c r="J85" s="372"/>
      <c r="K85" s="88" t="str">
        <f t="shared" ref="K85:M87" si="50">IF(K14="","",D85)</f>
        <v/>
      </c>
      <c r="L85" s="88" t="str">
        <f t="shared" si="50"/>
        <v/>
      </c>
      <c r="M85" s="88" t="str">
        <f t="shared" si="50"/>
        <v/>
      </c>
      <c r="N85" s="88" t="str">
        <f t="shared" si="48"/>
        <v/>
      </c>
      <c r="O85" s="88" t="str">
        <f t="shared" si="48"/>
        <v/>
      </c>
      <c r="P85" s="88" t="str">
        <f t="shared" si="49"/>
        <v/>
      </c>
      <c r="Q85" s="88" t="str">
        <f t="shared" si="49"/>
        <v/>
      </c>
      <c r="R85" s="91"/>
      <c r="S85" s="90"/>
      <c r="T85" s="370"/>
      <c r="U85" s="59" t="str">
        <f t="shared" si="13"/>
        <v/>
      </c>
      <c r="V85" s="59" t="str">
        <f t="shared" si="33"/>
        <v/>
      </c>
      <c r="W85" s="59" t="str">
        <f t="shared" si="2"/>
        <v/>
      </c>
      <c r="X85" s="59" t="str">
        <f t="shared" si="15"/>
        <v/>
      </c>
      <c r="Y85" s="59" t="str">
        <f t="shared" si="16"/>
        <v/>
      </c>
      <c r="Z85" s="59" t="str">
        <f t="shared" si="34"/>
        <v/>
      </c>
      <c r="AA85" s="59" t="str">
        <f t="shared" si="35"/>
        <v/>
      </c>
      <c r="AB85" s="89"/>
      <c r="AC85" s="91"/>
      <c r="AD85" s="370"/>
      <c r="AE85" s="59" t="str">
        <f t="shared" si="17"/>
        <v/>
      </c>
      <c r="AF85" s="59" t="str">
        <f t="shared" si="36"/>
        <v/>
      </c>
      <c r="AG85" s="59" t="str">
        <f t="shared" si="4"/>
        <v/>
      </c>
      <c r="AH85" s="59" t="str">
        <f t="shared" si="19"/>
        <v/>
      </c>
      <c r="AI85" s="59" t="str">
        <f t="shared" si="20"/>
        <v/>
      </c>
      <c r="AJ85" s="59" t="str">
        <f t="shared" si="37"/>
        <v/>
      </c>
      <c r="AK85" s="59" t="str">
        <f t="shared" si="38"/>
        <v/>
      </c>
      <c r="AL85" s="89"/>
      <c r="AM85" s="91"/>
      <c r="AN85" s="370"/>
      <c r="AO85" s="59" t="str">
        <f t="shared" si="21"/>
        <v/>
      </c>
      <c r="AP85" s="59" t="str">
        <f t="shared" si="39"/>
        <v/>
      </c>
      <c r="AQ85" s="59" t="str">
        <f t="shared" si="6"/>
        <v/>
      </c>
      <c r="AR85" s="59" t="str">
        <f t="shared" si="23"/>
        <v/>
      </c>
      <c r="AS85" s="59" t="str">
        <f t="shared" si="24"/>
        <v/>
      </c>
      <c r="AT85" s="59" t="str">
        <f t="shared" si="40"/>
        <v/>
      </c>
      <c r="AU85" s="59" t="str">
        <f t="shared" si="41"/>
        <v/>
      </c>
      <c r="AV85" s="89"/>
      <c r="AW85" s="91"/>
      <c r="AX85" s="370"/>
      <c r="AY85" s="59" t="str">
        <f t="shared" si="25"/>
        <v/>
      </c>
      <c r="AZ85" s="59" t="str">
        <f t="shared" si="42"/>
        <v/>
      </c>
      <c r="BA85" s="59" t="str">
        <f t="shared" si="8"/>
        <v/>
      </c>
      <c r="BB85" s="59" t="str">
        <f t="shared" si="27"/>
        <v/>
      </c>
      <c r="BC85" s="59" t="str">
        <f t="shared" si="28"/>
        <v/>
      </c>
      <c r="BD85" s="59" t="str">
        <f t="shared" si="43"/>
        <v/>
      </c>
      <c r="BE85" s="59" t="str">
        <f t="shared" si="44"/>
        <v/>
      </c>
      <c r="BF85" s="89"/>
      <c r="BH85" s="370"/>
      <c r="BI85" s="59" t="str">
        <f t="shared" si="29"/>
        <v/>
      </c>
      <c r="BJ85" s="59" t="str">
        <f t="shared" si="45"/>
        <v/>
      </c>
      <c r="BK85" s="59" t="str">
        <f t="shared" si="10"/>
        <v/>
      </c>
      <c r="BL85" s="59" t="str">
        <f t="shared" si="31"/>
        <v/>
      </c>
      <c r="BM85" s="59" t="str">
        <f t="shared" si="32"/>
        <v/>
      </c>
      <c r="BN85" s="59" t="str">
        <f t="shared" si="46"/>
        <v/>
      </c>
      <c r="BO85" s="59" t="str">
        <f t="shared" si="47"/>
        <v/>
      </c>
      <c r="BP85" s="89"/>
    </row>
    <row r="86" spans="1:68" ht="12.75" customHeight="1" thickBot="1" x14ac:dyDescent="0.3">
      <c r="A86" s="370"/>
      <c r="B86" s="227">
        <v>44844</v>
      </c>
      <c r="C86" s="227">
        <v>44845</v>
      </c>
      <c r="D86" s="227">
        <v>44846</v>
      </c>
      <c r="E86" s="227">
        <v>44847</v>
      </c>
      <c r="F86" s="227">
        <v>44848</v>
      </c>
      <c r="G86" s="321">
        <v>44849</v>
      </c>
      <c r="H86" s="321">
        <v>44850</v>
      </c>
      <c r="I86" s="93"/>
      <c r="J86" s="372"/>
      <c r="K86" s="88" t="str">
        <f t="shared" si="50"/>
        <v/>
      </c>
      <c r="L86" s="88" t="str">
        <f t="shared" si="50"/>
        <v/>
      </c>
      <c r="M86" s="88" t="str">
        <f t="shared" si="50"/>
        <v/>
      </c>
      <c r="N86" s="88" t="str">
        <f t="shared" si="48"/>
        <v/>
      </c>
      <c r="O86" s="88" t="str">
        <f t="shared" si="48"/>
        <v/>
      </c>
      <c r="P86" s="88" t="str">
        <f t="shared" si="49"/>
        <v/>
      </c>
      <c r="Q86" s="88" t="str">
        <f t="shared" si="49"/>
        <v/>
      </c>
      <c r="R86" s="91"/>
      <c r="S86" s="90"/>
      <c r="T86" s="370"/>
      <c r="U86" s="59" t="str">
        <f t="shared" si="13"/>
        <v/>
      </c>
      <c r="V86" s="59" t="str">
        <f t="shared" si="33"/>
        <v/>
      </c>
      <c r="W86" s="59" t="str">
        <f t="shared" si="2"/>
        <v/>
      </c>
      <c r="X86" s="59" t="str">
        <f t="shared" si="15"/>
        <v/>
      </c>
      <c r="Y86" s="59" t="str">
        <f t="shared" si="16"/>
        <v/>
      </c>
      <c r="Z86" s="59" t="str">
        <f t="shared" si="34"/>
        <v/>
      </c>
      <c r="AA86" s="59" t="str">
        <f t="shared" si="35"/>
        <v/>
      </c>
      <c r="AB86" s="89"/>
      <c r="AC86" s="91"/>
      <c r="AD86" s="370"/>
      <c r="AE86" s="59" t="str">
        <f t="shared" si="17"/>
        <v/>
      </c>
      <c r="AF86" s="59" t="str">
        <f t="shared" si="36"/>
        <v/>
      </c>
      <c r="AG86" s="59" t="str">
        <f t="shared" si="4"/>
        <v/>
      </c>
      <c r="AH86" s="59" t="str">
        <f t="shared" si="19"/>
        <v/>
      </c>
      <c r="AI86" s="59" t="str">
        <f t="shared" si="20"/>
        <v/>
      </c>
      <c r="AJ86" s="59" t="str">
        <f t="shared" si="37"/>
        <v/>
      </c>
      <c r="AK86" s="59" t="str">
        <f t="shared" si="38"/>
        <v/>
      </c>
      <c r="AL86" s="89"/>
      <c r="AM86" s="91"/>
      <c r="AN86" s="370"/>
      <c r="AO86" s="59" t="str">
        <f t="shared" si="21"/>
        <v/>
      </c>
      <c r="AP86" s="59" t="str">
        <f t="shared" si="39"/>
        <v/>
      </c>
      <c r="AQ86" s="59" t="str">
        <f t="shared" si="6"/>
        <v/>
      </c>
      <c r="AR86" s="59" t="str">
        <f t="shared" si="23"/>
        <v/>
      </c>
      <c r="AS86" s="59" t="str">
        <f t="shared" si="24"/>
        <v/>
      </c>
      <c r="AT86" s="59" t="str">
        <f t="shared" si="40"/>
        <v/>
      </c>
      <c r="AU86" s="59" t="str">
        <f t="shared" si="41"/>
        <v/>
      </c>
      <c r="AV86" s="89"/>
      <c r="AW86" s="91"/>
      <c r="AX86" s="370"/>
      <c r="AY86" s="59" t="str">
        <f t="shared" si="25"/>
        <v/>
      </c>
      <c r="AZ86" s="59" t="str">
        <f t="shared" si="42"/>
        <v/>
      </c>
      <c r="BA86" s="59" t="str">
        <f t="shared" si="8"/>
        <v/>
      </c>
      <c r="BB86" s="59" t="str">
        <f t="shared" si="27"/>
        <v/>
      </c>
      <c r="BC86" s="59" t="str">
        <f t="shared" si="28"/>
        <v/>
      </c>
      <c r="BD86" s="59" t="str">
        <f t="shared" si="43"/>
        <v/>
      </c>
      <c r="BE86" s="59" t="str">
        <f t="shared" si="44"/>
        <v/>
      </c>
      <c r="BF86" s="89"/>
      <c r="BH86" s="370"/>
      <c r="BI86" s="59" t="str">
        <f t="shared" si="29"/>
        <v/>
      </c>
      <c r="BJ86" s="59" t="str">
        <f t="shared" si="45"/>
        <v/>
      </c>
      <c r="BK86" s="59" t="str">
        <f t="shared" si="10"/>
        <v/>
      </c>
      <c r="BL86" s="59" t="str">
        <f t="shared" si="31"/>
        <v/>
      </c>
      <c r="BM86" s="59" t="str">
        <f t="shared" si="32"/>
        <v/>
      </c>
      <c r="BN86" s="59" t="str">
        <f t="shared" si="46"/>
        <v/>
      </c>
      <c r="BO86" s="59" t="str">
        <f t="shared" si="47"/>
        <v/>
      </c>
      <c r="BP86" s="89"/>
    </row>
    <row r="87" spans="1:68" ht="12.75" customHeight="1" thickBot="1" x14ac:dyDescent="0.3">
      <c r="A87" s="370"/>
      <c r="B87" s="227">
        <v>44851</v>
      </c>
      <c r="C87" s="227">
        <v>44852</v>
      </c>
      <c r="D87" s="227">
        <v>44853</v>
      </c>
      <c r="E87" s="227">
        <v>44854</v>
      </c>
      <c r="F87" s="227">
        <v>44855</v>
      </c>
      <c r="G87" s="321">
        <v>44856</v>
      </c>
      <c r="H87" s="321">
        <v>44857</v>
      </c>
      <c r="I87" s="93"/>
      <c r="J87" s="372"/>
      <c r="K87" s="88" t="str">
        <f t="shared" si="50"/>
        <v/>
      </c>
      <c r="L87" s="88" t="str">
        <f t="shared" si="50"/>
        <v/>
      </c>
      <c r="M87" s="88" t="str">
        <f t="shared" si="50"/>
        <v/>
      </c>
      <c r="N87" s="88" t="str">
        <f t="shared" si="48"/>
        <v/>
      </c>
      <c r="O87" s="88" t="str">
        <f t="shared" si="48"/>
        <v/>
      </c>
      <c r="P87" s="88" t="str">
        <f t="shared" si="49"/>
        <v/>
      </c>
      <c r="Q87" s="88" t="str">
        <f t="shared" si="49"/>
        <v/>
      </c>
      <c r="R87" s="91"/>
      <c r="S87" s="90"/>
      <c r="T87" s="370"/>
      <c r="U87" s="59" t="str">
        <f t="shared" si="13"/>
        <v/>
      </c>
      <c r="V87" s="59" t="str">
        <f t="shared" si="33"/>
        <v/>
      </c>
      <c r="W87" s="59" t="str">
        <f t="shared" si="2"/>
        <v/>
      </c>
      <c r="X87" s="59" t="str">
        <f t="shared" si="15"/>
        <v/>
      </c>
      <c r="Y87" s="59" t="str">
        <f t="shared" si="16"/>
        <v/>
      </c>
      <c r="Z87" s="59" t="str">
        <f t="shared" si="34"/>
        <v/>
      </c>
      <c r="AA87" s="59" t="str">
        <f t="shared" si="35"/>
        <v/>
      </c>
      <c r="AB87" s="89"/>
      <c r="AC87" s="91"/>
      <c r="AD87" s="370"/>
      <c r="AE87" s="59" t="str">
        <f t="shared" si="17"/>
        <v/>
      </c>
      <c r="AF87" s="59" t="str">
        <f t="shared" si="36"/>
        <v/>
      </c>
      <c r="AG87" s="59" t="str">
        <f t="shared" si="4"/>
        <v/>
      </c>
      <c r="AH87" s="59" t="str">
        <f t="shared" si="19"/>
        <v/>
      </c>
      <c r="AI87" s="59" t="str">
        <f t="shared" si="20"/>
        <v/>
      </c>
      <c r="AJ87" s="59" t="str">
        <f t="shared" si="37"/>
        <v/>
      </c>
      <c r="AK87" s="59" t="str">
        <f t="shared" si="38"/>
        <v/>
      </c>
      <c r="AL87" s="89"/>
      <c r="AM87" s="91"/>
      <c r="AN87" s="370"/>
      <c r="AO87" s="59" t="str">
        <f t="shared" si="21"/>
        <v/>
      </c>
      <c r="AP87" s="59" t="str">
        <f t="shared" si="39"/>
        <v/>
      </c>
      <c r="AQ87" s="59" t="str">
        <f t="shared" si="6"/>
        <v/>
      </c>
      <c r="AR87" s="59" t="str">
        <f t="shared" si="23"/>
        <v/>
      </c>
      <c r="AS87" s="59" t="str">
        <f t="shared" si="24"/>
        <v/>
      </c>
      <c r="AT87" s="59" t="str">
        <f t="shared" si="40"/>
        <v/>
      </c>
      <c r="AU87" s="59" t="str">
        <f t="shared" si="41"/>
        <v/>
      </c>
      <c r="AV87" s="89"/>
      <c r="AW87" s="91"/>
      <c r="AX87" s="370"/>
      <c r="AY87" s="59" t="str">
        <f t="shared" si="25"/>
        <v/>
      </c>
      <c r="AZ87" s="59" t="str">
        <f t="shared" si="42"/>
        <v/>
      </c>
      <c r="BA87" s="59" t="str">
        <f t="shared" si="8"/>
        <v/>
      </c>
      <c r="BB87" s="59" t="str">
        <f t="shared" si="27"/>
        <v/>
      </c>
      <c r="BC87" s="59" t="str">
        <f t="shared" si="28"/>
        <v/>
      </c>
      <c r="BD87" s="59" t="str">
        <f t="shared" si="43"/>
        <v/>
      </c>
      <c r="BE87" s="59" t="str">
        <f t="shared" si="44"/>
        <v/>
      </c>
      <c r="BF87" s="89"/>
      <c r="BH87" s="370"/>
      <c r="BI87" s="59" t="str">
        <f t="shared" si="29"/>
        <v/>
      </c>
      <c r="BJ87" s="59" t="str">
        <f t="shared" si="45"/>
        <v/>
      </c>
      <c r="BK87" s="59" t="str">
        <f t="shared" si="10"/>
        <v/>
      </c>
      <c r="BL87" s="59" t="str">
        <f t="shared" si="31"/>
        <v/>
      </c>
      <c r="BM87" s="59" t="str">
        <f t="shared" si="32"/>
        <v/>
      </c>
      <c r="BN87" s="59" t="str">
        <f t="shared" si="46"/>
        <v/>
      </c>
      <c r="BO87" s="59" t="str">
        <f t="shared" si="47"/>
        <v/>
      </c>
      <c r="BP87" s="89"/>
    </row>
    <row r="88" spans="1:68" ht="12.75" customHeight="1" thickBot="1" x14ac:dyDescent="0.3">
      <c r="A88" s="370"/>
      <c r="B88" s="266">
        <v>44858</v>
      </c>
      <c r="C88" s="266">
        <v>44859</v>
      </c>
      <c r="D88" s="266">
        <v>44860</v>
      </c>
      <c r="E88" s="266">
        <v>44861</v>
      </c>
      <c r="F88" s="266">
        <v>44862</v>
      </c>
      <c r="G88" s="326">
        <v>44863</v>
      </c>
      <c r="H88" s="321">
        <v>44864</v>
      </c>
      <c r="I88" s="93"/>
      <c r="J88" s="372"/>
      <c r="K88" s="88"/>
      <c r="L88" s="88"/>
      <c r="M88" s="88"/>
      <c r="N88" s="88"/>
      <c r="O88" s="88"/>
      <c r="P88" s="88"/>
      <c r="Q88" s="88"/>
      <c r="R88" s="91"/>
      <c r="S88" s="90"/>
      <c r="T88" s="370"/>
      <c r="U88" s="59" t="str">
        <f t="shared" si="13"/>
        <v/>
      </c>
      <c r="V88" s="59" t="str">
        <f t="shared" si="33"/>
        <v/>
      </c>
      <c r="W88" s="59" t="str">
        <f t="shared" si="2"/>
        <v/>
      </c>
      <c r="X88" s="59" t="str">
        <f t="shared" si="15"/>
        <v/>
      </c>
      <c r="Y88" s="59" t="str">
        <f t="shared" si="16"/>
        <v/>
      </c>
      <c r="Z88" s="59" t="str">
        <f t="shared" si="34"/>
        <v/>
      </c>
      <c r="AA88" s="59" t="str">
        <f t="shared" si="35"/>
        <v/>
      </c>
      <c r="AB88" s="89"/>
      <c r="AC88" s="91"/>
      <c r="AD88" s="370"/>
      <c r="AE88" s="59" t="str">
        <f t="shared" si="17"/>
        <v/>
      </c>
      <c r="AF88" s="59" t="str">
        <f t="shared" si="36"/>
        <v/>
      </c>
      <c r="AG88" s="59" t="str">
        <f t="shared" si="4"/>
        <v/>
      </c>
      <c r="AH88" s="59" t="str">
        <f t="shared" si="19"/>
        <v/>
      </c>
      <c r="AI88" s="59" t="str">
        <f t="shared" si="20"/>
        <v/>
      </c>
      <c r="AJ88" s="59" t="str">
        <f t="shared" si="37"/>
        <v/>
      </c>
      <c r="AK88" s="59" t="str">
        <f t="shared" si="38"/>
        <v/>
      </c>
      <c r="AL88" s="89"/>
      <c r="AM88" s="91"/>
      <c r="AN88" s="370"/>
      <c r="AO88" s="59" t="str">
        <f t="shared" si="21"/>
        <v/>
      </c>
      <c r="AP88" s="59" t="str">
        <f t="shared" si="39"/>
        <v/>
      </c>
      <c r="AQ88" s="59" t="str">
        <f t="shared" si="6"/>
        <v/>
      </c>
      <c r="AR88" s="59" t="str">
        <f t="shared" si="23"/>
        <v/>
      </c>
      <c r="AS88" s="59" t="str">
        <f t="shared" si="24"/>
        <v/>
      </c>
      <c r="AT88" s="59" t="str">
        <f t="shared" si="40"/>
        <v/>
      </c>
      <c r="AU88" s="59" t="str">
        <f t="shared" si="41"/>
        <v/>
      </c>
      <c r="AV88" s="89"/>
      <c r="AW88" s="91"/>
      <c r="AX88" s="370"/>
      <c r="AY88" s="59" t="str">
        <f t="shared" si="25"/>
        <v/>
      </c>
      <c r="AZ88" s="59" t="str">
        <f t="shared" si="42"/>
        <v/>
      </c>
      <c r="BA88" s="59" t="str">
        <f t="shared" si="8"/>
        <v/>
      </c>
      <c r="BB88" s="59" t="str">
        <f t="shared" si="27"/>
        <v/>
      </c>
      <c r="BC88" s="59" t="str">
        <f t="shared" si="28"/>
        <v/>
      </c>
      <c r="BD88" s="59" t="str">
        <f t="shared" si="43"/>
        <v/>
      </c>
      <c r="BE88" s="59" t="str">
        <f t="shared" si="44"/>
        <v/>
      </c>
      <c r="BF88" s="89"/>
      <c r="BH88" s="370"/>
      <c r="BI88" s="59" t="str">
        <f t="shared" si="29"/>
        <v/>
      </c>
      <c r="BJ88" s="59" t="str">
        <f t="shared" si="45"/>
        <v/>
      </c>
      <c r="BK88" s="59" t="str">
        <f t="shared" si="10"/>
        <v/>
      </c>
      <c r="BL88" s="59" t="str">
        <f t="shared" si="31"/>
        <v/>
      </c>
      <c r="BM88" s="59" t="str">
        <f t="shared" si="32"/>
        <v/>
      </c>
      <c r="BN88" s="59" t="str">
        <f t="shared" si="46"/>
        <v/>
      </c>
      <c r="BO88" s="59" t="str">
        <f t="shared" si="47"/>
        <v/>
      </c>
      <c r="BP88" s="89"/>
    </row>
    <row r="89" spans="1:68" ht="12.75" customHeight="1" thickBot="1" x14ac:dyDescent="0.3">
      <c r="A89" s="370"/>
      <c r="B89" s="266">
        <v>44865</v>
      </c>
      <c r="C89" s="321"/>
      <c r="D89" s="295"/>
      <c r="E89" s="295"/>
      <c r="F89" s="321"/>
      <c r="G89" s="295"/>
      <c r="H89" s="295"/>
      <c r="I89" s="93"/>
      <c r="J89" s="372"/>
      <c r="K89" s="88" t="str">
        <f>IF(K18="","",D88)</f>
        <v/>
      </c>
      <c r="L89" s="88" t="str">
        <f>IF(L18="","",E88)</f>
        <v/>
      </c>
      <c r="M89" s="88" t="str">
        <f>IF(M18="","",F88)</f>
        <v/>
      </c>
      <c r="N89" s="88" t="str">
        <f>IF(N18="","",G88)</f>
        <v/>
      </c>
      <c r="O89" s="88" t="str">
        <f>IF(O18="","",H88)</f>
        <v/>
      </c>
      <c r="P89" s="88" t="str">
        <f>IF(P18="","",B89)</f>
        <v/>
      </c>
      <c r="Q89" s="88" t="str">
        <f>IF(Q18="","",H89)</f>
        <v/>
      </c>
      <c r="R89" s="91"/>
      <c r="S89" s="90"/>
      <c r="T89" s="370" t="s">
        <v>56</v>
      </c>
      <c r="U89" s="59" t="str">
        <f t="shared" si="13"/>
        <v/>
      </c>
      <c r="V89" s="59" t="str">
        <f t="shared" si="33"/>
        <v/>
      </c>
      <c r="W89" s="59" t="str">
        <f t="shared" si="2"/>
        <v/>
      </c>
      <c r="X89" s="59" t="str">
        <f t="shared" si="15"/>
        <v/>
      </c>
      <c r="Y89" s="59" t="str">
        <f t="shared" si="16"/>
        <v/>
      </c>
      <c r="Z89" s="59" t="str">
        <f t="shared" si="34"/>
        <v/>
      </c>
      <c r="AA89" s="59" t="str">
        <f t="shared" si="35"/>
        <v/>
      </c>
      <c r="AB89" s="89"/>
      <c r="AC89" s="91"/>
      <c r="AD89" s="370" t="s">
        <v>56</v>
      </c>
      <c r="AE89" s="59" t="str">
        <f t="shared" si="17"/>
        <v/>
      </c>
      <c r="AF89" s="59" t="str">
        <f t="shared" si="36"/>
        <v/>
      </c>
      <c r="AG89" s="59" t="str">
        <f t="shared" si="4"/>
        <v/>
      </c>
      <c r="AH89" s="59" t="str">
        <f t="shared" si="19"/>
        <v/>
      </c>
      <c r="AI89" s="59" t="str">
        <f t="shared" si="20"/>
        <v/>
      </c>
      <c r="AJ89" s="59" t="str">
        <f t="shared" si="37"/>
        <v/>
      </c>
      <c r="AK89" s="59" t="str">
        <f t="shared" si="38"/>
        <v/>
      </c>
      <c r="AL89" s="89"/>
      <c r="AM89" s="91"/>
      <c r="AN89" s="370" t="s">
        <v>56</v>
      </c>
      <c r="AO89" s="59" t="str">
        <f t="shared" si="21"/>
        <v/>
      </c>
      <c r="AP89" s="59" t="str">
        <f t="shared" si="39"/>
        <v/>
      </c>
      <c r="AQ89" s="59" t="str">
        <f t="shared" si="6"/>
        <v/>
      </c>
      <c r="AR89" s="59" t="str">
        <f t="shared" si="23"/>
        <v/>
      </c>
      <c r="AS89" s="59" t="str">
        <f t="shared" si="24"/>
        <v/>
      </c>
      <c r="AT89" s="59" t="str">
        <f t="shared" si="40"/>
        <v/>
      </c>
      <c r="AU89" s="59" t="str">
        <f t="shared" si="41"/>
        <v/>
      </c>
      <c r="AV89" s="89"/>
      <c r="AW89" s="91"/>
      <c r="AX89" s="370" t="s">
        <v>56</v>
      </c>
      <c r="AY89" s="59" t="str">
        <f t="shared" si="25"/>
        <v/>
      </c>
      <c r="AZ89" s="59" t="str">
        <f t="shared" si="42"/>
        <v/>
      </c>
      <c r="BA89" s="59" t="str">
        <f t="shared" si="8"/>
        <v/>
      </c>
      <c r="BB89" s="59" t="str">
        <f t="shared" si="27"/>
        <v/>
      </c>
      <c r="BC89" s="59" t="str">
        <f t="shared" si="28"/>
        <v/>
      </c>
      <c r="BD89" s="59" t="str">
        <f t="shared" si="43"/>
        <v/>
      </c>
      <c r="BE89" s="59" t="str">
        <f t="shared" si="44"/>
        <v/>
      </c>
      <c r="BF89" s="89"/>
      <c r="BH89" s="370" t="s">
        <v>56</v>
      </c>
      <c r="BI89" s="59" t="str">
        <f t="shared" si="29"/>
        <v/>
      </c>
      <c r="BJ89" s="59" t="str">
        <f t="shared" si="45"/>
        <v/>
      </c>
      <c r="BK89" s="59" t="str">
        <f t="shared" si="10"/>
        <v/>
      </c>
      <c r="BL89" s="59" t="str">
        <f t="shared" si="31"/>
        <v/>
      </c>
      <c r="BM89" s="59" t="str">
        <f t="shared" si="32"/>
        <v/>
      </c>
      <c r="BN89" s="59" t="str">
        <f t="shared" si="46"/>
        <v/>
      </c>
      <c r="BO89" s="59" t="str">
        <f t="shared" si="47"/>
        <v/>
      </c>
      <c r="BP89" s="89"/>
    </row>
    <row r="90" spans="1:68" ht="12.75" customHeight="1" thickBot="1" x14ac:dyDescent="0.3">
      <c r="A90" s="371" t="s">
        <v>56</v>
      </c>
      <c r="B90" s="231"/>
      <c r="C90" s="231"/>
      <c r="D90" s="231"/>
      <c r="E90" s="231"/>
      <c r="F90" s="296"/>
      <c r="G90" s="296"/>
      <c r="H90" s="296"/>
      <c r="I90" s="93"/>
      <c r="J90" s="372" t="s">
        <v>56</v>
      </c>
      <c r="K90" s="88" t="str">
        <f>IF(K19="","",B90)</f>
        <v/>
      </c>
      <c r="L90" s="88" t="str">
        <f>IF(L19="","",#REF!)</f>
        <v/>
      </c>
      <c r="M90" s="88" t="str">
        <f>IF(M19="","",#REF!)</f>
        <v/>
      </c>
      <c r="N90" s="88" t="str">
        <f>IF(N19="","",#REF!)</f>
        <v/>
      </c>
      <c r="O90" s="88" t="str">
        <f>IF(O19="","",#REF!)</f>
        <v/>
      </c>
      <c r="P90" s="88" t="str">
        <f>IF(P19="","",#REF!)</f>
        <v/>
      </c>
      <c r="Q90" s="88" t="str">
        <f>IF(Q19="","",C90)</f>
        <v/>
      </c>
      <c r="R90" s="91"/>
      <c r="S90" s="90"/>
      <c r="T90" s="371"/>
      <c r="U90" s="59" t="str">
        <f t="shared" si="13"/>
        <v/>
      </c>
      <c r="V90" s="59" t="str">
        <f t="shared" si="33"/>
        <v/>
      </c>
      <c r="W90" s="59" t="str">
        <f t="shared" si="2"/>
        <v/>
      </c>
      <c r="X90" s="59" t="str">
        <f t="shared" si="15"/>
        <v/>
      </c>
      <c r="Y90" s="59" t="str">
        <f t="shared" si="16"/>
        <v/>
      </c>
      <c r="Z90" s="59" t="str">
        <f t="shared" si="34"/>
        <v/>
      </c>
      <c r="AA90" s="59" t="str">
        <f t="shared" si="35"/>
        <v/>
      </c>
      <c r="AB90" s="89"/>
      <c r="AC90" s="91"/>
      <c r="AD90" s="371"/>
      <c r="AE90" s="59" t="str">
        <f t="shared" si="17"/>
        <v/>
      </c>
      <c r="AF90" s="59" t="str">
        <f t="shared" si="36"/>
        <v/>
      </c>
      <c r="AG90" s="59" t="str">
        <f t="shared" si="4"/>
        <v/>
      </c>
      <c r="AH90" s="59" t="str">
        <f t="shared" si="19"/>
        <v/>
      </c>
      <c r="AI90" s="59" t="str">
        <f t="shared" si="20"/>
        <v/>
      </c>
      <c r="AJ90" s="59" t="str">
        <f t="shared" si="37"/>
        <v/>
      </c>
      <c r="AK90" s="59" t="str">
        <f t="shared" si="38"/>
        <v/>
      </c>
      <c r="AL90" s="89"/>
      <c r="AM90" s="91"/>
      <c r="AN90" s="371"/>
      <c r="AO90" s="59" t="str">
        <f t="shared" si="21"/>
        <v/>
      </c>
      <c r="AP90" s="59" t="str">
        <f t="shared" si="39"/>
        <v/>
      </c>
      <c r="AQ90" s="59" t="str">
        <f t="shared" si="6"/>
        <v/>
      </c>
      <c r="AR90" s="59" t="str">
        <f t="shared" si="23"/>
        <v/>
      </c>
      <c r="AS90" s="59" t="str">
        <f t="shared" si="24"/>
        <v/>
      </c>
      <c r="AT90" s="59" t="str">
        <f t="shared" si="40"/>
        <v/>
      </c>
      <c r="AU90" s="59" t="str">
        <f t="shared" si="41"/>
        <v/>
      </c>
      <c r="AV90" s="89"/>
      <c r="AW90" s="91"/>
      <c r="AX90" s="371"/>
      <c r="AY90" s="59" t="str">
        <f t="shared" si="25"/>
        <v/>
      </c>
      <c r="AZ90" s="59" t="str">
        <f t="shared" si="42"/>
        <v/>
      </c>
      <c r="BA90" s="59" t="str">
        <f t="shared" si="8"/>
        <v/>
      </c>
      <c r="BB90" s="59" t="str">
        <f t="shared" si="27"/>
        <v/>
      </c>
      <c r="BC90" s="59" t="str">
        <f t="shared" si="28"/>
        <v/>
      </c>
      <c r="BD90" s="59" t="str">
        <f t="shared" si="43"/>
        <v/>
      </c>
      <c r="BE90" s="59" t="str">
        <f t="shared" si="44"/>
        <v/>
      </c>
      <c r="BF90" s="89"/>
      <c r="BH90" s="371"/>
      <c r="BI90" s="59" t="str">
        <f t="shared" si="29"/>
        <v/>
      </c>
      <c r="BJ90" s="59" t="str">
        <f t="shared" si="45"/>
        <v/>
      </c>
      <c r="BK90" s="59" t="str">
        <f t="shared" si="10"/>
        <v/>
      </c>
      <c r="BL90" s="59" t="str">
        <f t="shared" si="31"/>
        <v/>
      </c>
      <c r="BM90" s="59" t="str">
        <f t="shared" si="32"/>
        <v/>
      </c>
      <c r="BN90" s="59" t="str">
        <f t="shared" si="46"/>
        <v/>
      </c>
      <c r="BO90" s="59" t="str">
        <f t="shared" si="47"/>
        <v/>
      </c>
      <c r="BP90" s="89"/>
    </row>
    <row r="91" spans="1:68" ht="12.75" customHeight="1" thickBot="1" x14ac:dyDescent="0.3">
      <c r="A91" s="371"/>
      <c r="B91" s="231"/>
      <c r="C91" s="227">
        <v>44866</v>
      </c>
      <c r="D91" s="227">
        <v>44867</v>
      </c>
      <c r="E91" s="227">
        <v>44868</v>
      </c>
      <c r="F91" s="227">
        <v>44869</v>
      </c>
      <c r="G91" s="231">
        <v>44870</v>
      </c>
      <c r="H91" s="231">
        <v>44871</v>
      </c>
      <c r="I91" s="93"/>
      <c r="J91" s="372"/>
      <c r="K91" s="88" t="str">
        <f t="shared" ref="K91:O93" si="51">IF(K20="","",D90)</f>
        <v/>
      </c>
      <c r="L91" s="88" t="str">
        <f t="shared" si="51"/>
        <v/>
      </c>
      <c r="M91" s="88" t="str">
        <f t="shared" si="51"/>
        <v/>
      </c>
      <c r="N91" s="88" t="str">
        <f t="shared" si="51"/>
        <v/>
      </c>
      <c r="O91" s="88" t="str">
        <f t="shared" si="51"/>
        <v/>
      </c>
      <c r="P91" s="88" t="str">
        <f>IF(P20="","",B91)</f>
        <v/>
      </c>
      <c r="Q91" s="88" t="str">
        <f>IF(Q20="","",C91)</f>
        <v/>
      </c>
      <c r="R91" s="91"/>
      <c r="S91" s="90"/>
      <c r="T91" s="371"/>
      <c r="U91" s="59" t="str">
        <f t="shared" si="13"/>
        <v/>
      </c>
      <c r="V91" s="59" t="str">
        <f t="shared" si="33"/>
        <v/>
      </c>
      <c r="W91" s="59" t="str">
        <f t="shared" si="2"/>
        <v/>
      </c>
      <c r="X91" s="59" t="str">
        <f t="shared" si="15"/>
        <v/>
      </c>
      <c r="Y91" s="59" t="str">
        <f t="shared" si="16"/>
        <v/>
      </c>
      <c r="Z91" s="59" t="str">
        <f t="shared" si="34"/>
        <v/>
      </c>
      <c r="AA91" s="59" t="str">
        <f t="shared" si="35"/>
        <v/>
      </c>
      <c r="AB91" s="89"/>
      <c r="AC91" s="91"/>
      <c r="AD91" s="371"/>
      <c r="AE91" s="59" t="str">
        <f t="shared" si="17"/>
        <v/>
      </c>
      <c r="AF91" s="59" t="str">
        <f t="shared" si="36"/>
        <v/>
      </c>
      <c r="AG91" s="59" t="str">
        <f t="shared" si="4"/>
        <v/>
      </c>
      <c r="AH91" s="59" t="str">
        <f t="shared" si="19"/>
        <v/>
      </c>
      <c r="AI91" s="59" t="str">
        <f t="shared" si="20"/>
        <v/>
      </c>
      <c r="AJ91" s="59" t="str">
        <f t="shared" si="37"/>
        <v/>
      </c>
      <c r="AK91" s="59" t="str">
        <f t="shared" si="38"/>
        <v/>
      </c>
      <c r="AL91" s="89"/>
      <c r="AM91" s="91"/>
      <c r="AN91" s="371"/>
      <c r="AO91" s="59" t="str">
        <f t="shared" si="21"/>
        <v/>
      </c>
      <c r="AP91" s="59" t="str">
        <f t="shared" si="39"/>
        <v/>
      </c>
      <c r="AQ91" s="59" t="str">
        <f t="shared" si="6"/>
        <v/>
      </c>
      <c r="AR91" s="59" t="str">
        <f t="shared" si="23"/>
        <v/>
      </c>
      <c r="AS91" s="59" t="str">
        <f t="shared" si="24"/>
        <v/>
      </c>
      <c r="AT91" s="59" t="str">
        <f t="shared" si="40"/>
        <v/>
      </c>
      <c r="AU91" s="59" t="str">
        <f t="shared" si="41"/>
        <v/>
      </c>
      <c r="AV91" s="89"/>
      <c r="AW91" s="91"/>
      <c r="AX91" s="371"/>
      <c r="AY91" s="59" t="str">
        <f t="shared" si="25"/>
        <v/>
      </c>
      <c r="AZ91" s="59" t="str">
        <f t="shared" si="42"/>
        <v/>
      </c>
      <c r="BA91" s="59" t="str">
        <f t="shared" si="8"/>
        <v/>
      </c>
      <c r="BB91" s="59" t="str">
        <f t="shared" si="27"/>
        <v/>
      </c>
      <c r="BC91" s="59" t="str">
        <f t="shared" si="28"/>
        <v/>
      </c>
      <c r="BD91" s="59" t="str">
        <f t="shared" si="43"/>
        <v/>
      </c>
      <c r="BE91" s="59" t="str">
        <f t="shared" si="44"/>
        <v/>
      </c>
      <c r="BF91" s="89"/>
      <c r="BH91" s="371"/>
      <c r="BI91" s="59" t="str">
        <f t="shared" si="29"/>
        <v/>
      </c>
      <c r="BJ91" s="59" t="str">
        <f t="shared" si="45"/>
        <v/>
      </c>
      <c r="BK91" s="59" t="str">
        <f t="shared" si="10"/>
        <v/>
      </c>
      <c r="BL91" s="59" t="str">
        <f t="shared" si="31"/>
        <v/>
      </c>
      <c r="BM91" s="59" t="str">
        <f t="shared" si="32"/>
        <v/>
      </c>
      <c r="BN91" s="59" t="str">
        <f t="shared" si="46"/>
        <v/>
      </c>
      <c r="BO91" s="59" t="str">
        <f t="shared" si="47"/>
        <v/>
      </c>
      <c r="BP91" s="89"/>
    </row>
    <row r="92" spans="1:68" ht="12.75" customHeight="1" thickBot="1" x14ac:dyDescent="0.3">
      <c r="A92" s="371"/>
      <c r="B92" s="227">
        <v>44872</v>
      </c>
      <c r="C92" s="227">
        <v>44873</v>
      </c>
      <c r="D92" s="227">
        <v>44874</v>
      </c>
      <c r="E92" s="227">
        <v>44875</v>
      </c>
      <c r="F92" s="227">
        <v>44876</v>
      </c>
      <c r="G92" s="231">
        <v>44877</v>
      </c>
      <c r="H92" s="231">
        <v>44878</v>
      </c>
      <c r="I92" s="93"/>
      <c r="J92" s="372"/>
      <c r="K92" s="88" t="str">
        <f t="shared" si="51"/>
        <v/>
      </c>
      <c r="L92" s="88" t="str">
        <f t="shared" si="51"/>
        <v/>
      </c>
      <c r="M92" s="88" t="str">
        <f t="shared" si="51"/>
        <v/>
      </c>
      <c r="N92" s="88" t="str">
        <f t="shared" si="51"/>
        <v/>
      </c>
      <c r="O92" s="88" t="str">
        <f t="shared" si="51"/>
        <v/>
      </c>
      <c r="P92" s="88" t="str">
        <f>IF(P21="","",B92)</f>
        <v/>
      </c>
      <c r="Q92" s="88" t="str">
        <f>IF(Q21="","",C92)</f>
        <v/>
      </c>
      <c r="R92" s="91"/>
      <c r="S92" s="90"/>
      <c r="T92" s="371"/>
      <c r="U92" s="59" t="str">
        <f t="shared" si="13"/>
        <v/>
      </c>
      <c r="V92" s="59" t="str">
        <f t="shared" si="33"/>
        <v/>
      </c>
      <c r="W92" s="59" t="str">
        <f t="shared" si="2"/>
        <v/>
      </c>
      <c r="X92" s="59" t="str">
        <f t="shared" si="15"/>
        <v/>
      </c>
      <c r="Y92" s="59" t="str">
        <f t="shared" si="16"/>
        <v/>
      </c>
      <c r="Z92" s="59" t="str">
        <f t="shared" si="34"/>
        <v/>
      </c>
      <c r="AA92" s="59" t="str">
        <f t="shared" si="35"/>
        <v/>
      </c>
      <c r="AB92" s="89"/>
      <c r="AC92" s="91"/>
      <c r="AD92" s="371"/>
      <c r="AE92" s="59" t="str">
        <f t="shared" si="17"/>
        <v/>
      </c>
      <c r="AF92" s="59" t="str">
        <f t="shared" si="36"/>
        <v/>
      </c>
      <c r="AG92" s="59" t="str">
        <f t="shared" si="4"/>
        <v/>
      </c>
      <c r="AH92" s="59" t="str">
        <f t="shared" si="19"/>
        <v/>
      </c>
      <c r="AI92" s="59" t="str">
        <f t="shared" si="20"/>
        <v/>
      </c>
      <c r="AJ92" s="59" t="str">
        <f t="shared" si="37"/>
        <v/>
      </c>
      <c r="AK92" s="59" t="str">
        <f t="shared" si="38"/>
        <v/>
      </c>
      <c r="AL92" s="89"/>
      <c r="AM92" s="91"/>
      <c r="AN92" s="371"/>
      <c r="AO92" s="59" t="str">
        <f t="shared" si="21"/>
        <v/>
      </c>
      <c r="AP92" s="59" t="str">
        <f t="shared" si="39"/>
        <v/>
      </c>
      <c r="AQ92" s="59" t="str">
        <f t="shared" si="6"/>
        <v/>
      </c>
      <c r="AR92" s="59" t="str">
        <f t="shared" si="23"/>
        <v/>
      </c>
      <c r="AS92" s="59" t="str">
        <f t="shared" si="24"/>
        <v/>
      </c>
      <c r="AT92" s="59" t="str">
        <f t="shared" si="40"/>
        <v/>
      </c>
      <c r="AU92" s="59" t="str">
        <f t="shared" si="41"/>
        <v/>
      </c>
      <c r="AV92" s="89"/>
      <c r="AW92" s="91"/>
      <c r="AX92" s="371"/>
      <c r="AY92" s="59" t="str">
        <f t="shared" si="25"/>
        <v/>
      </c>
      <c r="AZ92" s="59" t="str">
        <f t="shared" si="42"/>
        <v/>
      </c>
      <c r="BA92" s="59" t="str">
        <f t="shared" si="8"/>
        <v/>
      </c>
      <c r="BB92" s="59" t="str">
        <f t="shared" si="27"/>
        <v/>
      </c>
      <c r="BC92" s="59" t="str">
        <f t="shared" si="28"/>
        <v/>
      </c>
      <c r="BD92" s="59" t="str">
        <f t="shared" si="43"/>
        <v/>
      </c>
      <c r="BE92" s="59" t="str">
        <f t="shared" si="44"/>
        <v/>
      </c>
      <c r="BF92" s="89"/>
      <c r="BH92" s="371"/>
      <c r="BI92" s="59" t="str">
        <f t="shared" si="29"/>
        <v/>
      </c>
      <c r="BJ92" s="59" t="str">
        <f t="shared" si="45"/>
        <v/>
      </c>
      <c r="BK92" s="59" t="str">
        <f t="shared" si="10"/>
        <v/>
      </c>
      <c r="BL92" s="59" t="str">
        <f t="shared" si="31"/>
        <v/>
      </c>
      <c r="BM92" s="59" t="str">
        <f t="shared" si="32"/>
        <v/>
      </c>
      <c r="BN92" s="59" t="str">
        <f t="shared" si="46"/>
        <v/>
      </c>
      <c r="BO92" s="59" t="str">
        <f t="shared" si="47"/>
        <v/>
      </c>
      <c r="BP92" s="89"/>
    </row>
    <row r="93" spans="1:68" ht="12.75" customHeight="1" thickBot="1" x14ac:dyDescent="0.3">
      <c r="A93" s="371"/>
      <c r="B93" s="326">
        <v>44879</v>
      </c>
      <c r="C93" s="326">
        <v>44880</v>
      </c>
      <c r="D93" s="326">
        <v>44881</v>
      </c>
      <c r="E93" s="326">
        <v>44882</v>
      </c>
      <c r="F93" s="326">
        <v>44883</v>
      </c>
      <c r="G93" s="231">
        <v>44884</v>
      </c>
      <c r="H93" s="231">
        <v>44885</v>
      </c>
      <c r="I93" s="93"/>
      <c r="J93" s="372"/>
      <c r="K93" s="88" t="str">
        <f t="shared" si="51"/>
        <v/>
      </c>
      <c r="L93" s="88" t="str">
        <f t="shared" si="51"/>
        <v/>
      </c>
      <c r="M93" s="88" t="str">
        <f t="shared" si="51"/>
        <v/>
      </c>
      <c r="N93" s="88" t="str">
        <f t="shared" si="51"/>
        <v/>
      </c>
      <c r="O93" s="88" t="str">
        <f t="shared" si="51"/>
        <v/>
      </c>
      <c r="P93" s="88" t="str">
        <f>IF(P22="","",B93)</f>
        <v/>
      </c>
      <c r="Q93" s="88" t="str">
        <f>IF(Q22="","",C93)</f>
        <v/>
      </c>
      <c r="R93" s="91"/>
      <c r="S93" s="90"/>
      <c r="T93" s="371"/>
      <c r="U93" s="59" t="str">
        <f t="shared" si="13"/>
        <v/>
      </c>
      <c r="V93" s="59" t="str">
        <f t="shared" si="33"/>
        <v/>
      </c>
      <c r="W93" s="59" t="str">
        <f t="shared" si="2"/>
        <v/>
      </c>
      <c r="X93" s="59" t="str">
        <f t="shared" si="15"/>
        <v/>
      </c>
      <c r="Y93" s="59" t="str">
        <f t="shared" si="16"/>
        <v/>
      </c>
      <c r="Z93" s="59" t="str">
        <f t="shared" si="34"/>
        <v/>
      </c>
      <c r="AA93" s="59" t="str">
        <f t="shared" si="35"/>
        <v/>
      </c>
      <c r="AB93" s="89"/>
      <c r="AC93" s="91"/>
      <c r="AD93" s="371"/>
      <c r="AE93" s="59" t="str">
        <f t="shared" si="17"/>
        <v/>
      </c>
      <c r="AF93" s="59" t="str">
        <f t="shared" si="36"/>
        <v/>
      </c>
      <c r="AG93" s="59" t="str">
        <f t="shared" si="4"/>
        <v/>
      </c>
      <c r="AH93" s="59" t="str">
        <f t="shared" si="19"/>
        <v/>
      </c>
      <c r="AI93" s="59" t="str">
        <f t="shared" si="20"/>
        <v/>
      </c>
      <c r="AJ93" s="59" t="str">
        <f t="shared" si="37"/>
        <v/>
      </c>
      <c r="AK93" s="59" t="str">
        <f t="shared" si="38"/>
        <v/>
      </c>
      <c r="AL93" s="89"/>
      <c r="AM93" s="91"/>
      <c r="AN93" s="371"/>
      <c r="AO93" s="59" t="str">
        <f t="shared" si="21"/>
        <v/>
      </c>
      <c r="AP93" s="59" t="str">
        <f t="shared" si="39"/>
        <v/>
      </c>
      <c r="AQ93" s="59" t="str">
        <f t="shared" si="6"/>
        <v/>
      </c>
      <c r="AR93" s="59" t="str">
        <f t="shared" si="23"/>
        <v/>
      </c>
      <c r="AS93" s="59" t="str">
        <f t="shared" si="24"/>
        <v/>
      </c>
      <c r="AT93" s="59" t="str">
        <f t="shared" si="40"/>
        <v/>
      </c>
      <c r="AU93" s="59" t="str">
        <f t="shared" si="41"/>
        <v/>
      </c>
      <c r="AV93" s="89"/>
      <c r="AW93" s="91"/>
      <c r="AX93" s="371"/>
      <c r="AY93" s="59" t="str">
        <f t="shared" si="25"/>
        <v/>
      </c>
      <c r="AZ93" s="59" t="str">
        <f t="shared" si="42"/>
        <v/>
      </c>
      <c r="BA93" s="59" t="str">
        <f t="shared" si="8"/>
        <v/>
      </c>
      <c r="BB93" s="59" t="str">
        <f t="shared" si="27"/>
        <v/>
      </c>
      <c r="BC93" s="59" t="str">
        <f t="shared" si="28"/>
        <v/>
      </c>
      <c r="BD93" s="59" t="str">
        <f t="shared" si="43"/>
        <v/>
      </c>
      <c r="BE93" s="59" t="str">
        <f t="shared" si="44"/>
        <v/>
      </c>
      <c r="BF93" s="89"/>
      <c r="BH93" s="371"/>
      <c r="BI93" s="59" t="str">
        <f t="shared" si="29"/>
        <v/>
      </c>
      <c r="BJ93" s="59" t="str">
        <f t="shared" si="45"/>
        <v/>
      </c>
      <c r="BK93" s="59" t="str">
        <f t="shared" si="10"/>
        <v/>
      </c>
      <c r="BL93" s="59" t="str">
        <f t="shared" si="31"/>
        <v/>
      </c>
      <c r="BM93" s="59" t="str">
        <f t="shared" si="32"/>
        <v/>
      </c>
      <c r="BN93" s="59" t="str">
        <f t="shared" si="46"/>
        <v/>
      </c>
      <c r="BO93" s="59" t="str">
        <f t="shared" si="47"/>
        <v/>
      </c>
      <c r="BP93" s="89"/>
    </row>
    <row r="94" spans="1:68" ht="12.75" customHeight="1" thickBot="1" x14ac:dyDescent="0.3">
      <c r="A94" s="371"/>
      <c r="B94" s="227">
        <v>44886</v>
      </c>
      <c r="C94" s="227">
        <v>44887</v>
      </c>
      <c r="D94" s="227">
        <v>44888</v>
      </c>
      <c r="E94" s="227">
        <v>44889</v>
      </c>
      <c r="F94" s="227">
        <v>44890</v>
      </c>
      <c r="G94" s="231">
        <v>44891</v>
      </c>
      <c r="H94" s="231">
        <v>44892</v>
      </c>
      <c r="I94" s="93"/>
      <c r="J94" s="372"/>
      <c r="K94" s="88"/>
      <c r="L94" s="88"/>
      <c r="M94" s="88"/>
      <c r="N94" s="88"/>
      <c r="O94" s="88"/>
      <c r="P94" s="88"/>
      <c r="Q94" s="88"/>
      <c r="R94" s="91"/>
      <c r="S94" s="90"/>
      <c r="T94" s="371"/>
      <c r="U94" s="59" t="str">
        <f t="shared" si="13"/>
        <v/>
      </c>
      <c r="V94" s="59" t="str">
        <f t="shared" si="33"/>
        <v/>
      </c>
      <c r="W94" s="59" t="str">
        <f t="shared" si="2"/>
        <v/>
      </c>
      <c r="X94" s="59" t="str">
        <f t="shared" si="15"/>
        <v/>
      </c>
      <c r="Y94" s="59" t="str">
        <f t="shared" si="16"/>
        <v/>
      </c>
      <c r="Z94" s="59" t="str">
        <f t="shared" si="34"/>
        <v/>
      </c>
      <c r="AA94" s="59" t="str">
        <f t="shared" si="35"/>
        <v/>
      </c>
      <c r="AB94" s="89"/>
      <c r="AC94" s="91"/>
      <c r="AD94" s="371"/>
      <c r="AE94" s="59" t="str">
        <f t="shared" si="17"/>
        <v/>
      </c>
      <c r="AF94" s="59" t="str">
        <f t="shared" si="36"/>
        <v/>
      </c>
      <c r="AG94" s="59" t="str">
        <f t="shared" si="4"/>
        <v/>
      </c>
      <c r="AH94" s="59" t="str">
        <f t="shared" si="19"/>
        <v/>
      </c>
      <c r="AI94" s="59" t="str">
        <f t="shared" si="20"/>
        <v/>
      </c>
      <c r="AJ94" s="59" t="str">
        <f t="shared" si="37"/>
        <v/>
      </c>
      <c r="AK94" s="59" t="str">
        <f t="shared" si="38"/>
        <v/>
      </c>
      <c r="AL94" s="89"/>
      <c r="AM94" s="91"/>
      <c r="AN94" s="371"/>
      <c r="AO94" s="59" t="str">
        <f t="shared" si="21"/>
        <v/>
      </c>
      <c r="AP94" s="59" t="str">
        <f t="shared" si="39"/>
        <v/>
      </c>
      <c r="AQ94" s="59" t="str">
        <f t="shared" si="6"/>
        <v/>
      </c>
      <c r="AR94" s="59" t="str">
        <f t="shared" si="23"/>
        <v/>
      </c>
      <c r="AS94" s="59" t="str">
        <f t="shared" si="24"/>
        <v/>
      </c>
      <c r="AT94" s="59" t="str">
        <f t="shared" si="40"/>
        <v/>
      </c>
      <c r="AU94" s="59" t="str">
        <f t="shared" si="41"/>
        <v/>
      </c>
      <c r="AV94" s="89"/>
      <c r="AW94" s="91"/>
      <c r="AX94" s="371"/>
      <c r="AY94" s="59" t="str">
        <f t="shared" si="25"/>
        <v/>
      </c>
      <c r="AZ94" s="59" t="str">
        <f t="shared" si="42"/>
        <v/>
      </c>
      <c r="BA94" s="59" t="str">
        <f t="shared" si="8"/>
        <v/>
      </c>
      <c r="BB94" s="59" t="str">
        <f t="shared" si="27"/>
        <v/>
      </c>
      <c r="BC94" s="59" t="str">
        <f t="shared" si="28"/>
        <v/>
      </c>
      <c r="BD94" s="59" t="str">
        <f t="shared" si="43"/>
        <v/>
      </c>
      <c r="BE94" s="59" t="str">
        <f t="shared" si="44"/>
        <v/>
      </c>
      <c r="BF94" s="89"/>
      <c r="BH94" s="371"/>
      <c r="BI94" s="59" t="str">
        <f t="shared" si="29"/>
        <v/>
      </c>
      <c r="BJ94" s="59" t="str">
        <f t="shared" si="45"/>
        <v/>
      </c>
      <c r="BK94" s="59" t="str">
        <f t="shared" si="10"/>
        <v/>
      </c>
      <c r="BL94" s="59" t="str">
        <f t="shared" si="31"/>
        <v/>
      </c>
      <c r="BM94" s="59" t="str">
        <f t="shared" si="32"/>
        <v/>
      </c>
      <c r="BN94" s="59" t="str">
        <f t="shared" si="46"/>
        <v/>
      </c>
      <c r="BO94" s="59" t="str">
        <f t="shared" si="47"/>
        <v/>
      </c>
      <c r="BP94" s="89"/>
    </row>
    <row r="95" spans="1:68" ht="12.75" customHeight="1" thickBot="1" x14ac:dyDescent="0.3">
      <c r="A95" s="371"/>
      <c r="B95" s="266">
        <v>44893</v>
      </c>
      <c r="C95" s="266">
        <v>44894</v>
      </c>
      <c r="D95" s="266">
        <v>44895</v>
      </c>
      <c r="E95" s="231"/>
      <c r="F95" s="321"/>
      <c r="G95" s="231"/>
      <c r="H95" s="321"/>
      <c r="I95" s="93"/>
      <c r="J95" s="372"/>
      <c r="K95" s="88" t="str">
        <f>IF(K24="","",D93)</f>
        <v/>
      </c>
      <c r="L95" s="88" t="str">
        <f>IF(L24="","",E93)</f>
        <v/>
      </c>
      <c r="M95" s="88" t="str">
        <f>IF(M24="","",F93)</f>
        <v/>
      </c>
      <c r="N95" s="88" t="str">
        <f>IF(N24="","",G93)</f>
        <v/>
      </c>
      <c r="O95" s="88" t="str">
        <f>IF(O24="","",H93)</f>
        <v/>
      </c>
      <c r="P95" s="88" t="str">
        <f>IF(P24="","",B94)</f>
        <v/>
      </c>
      <c r="Q95" s="88" t="str">
        <f>IF(Q24="","",C94)</f>
        <v/>
      </c>
      <c r="R95" s="91"/>
      <c r="S95" s="90"/>
      <c r="T95" s="371" t="s">
        <v>57</v>
      </c>
      <c r="U95" s="59" t="str">
        <f t="shared" si="13"/>
        <v/>
      </c>
      <c r="V95" s="59" t="str">
        <f t="shared" si="33"/>
        <v/>
      </c>
      <c r="W95" s="59" t="str">
        <f t="shared" si="2"/>
        <v/>
      </c>
      <c r="X95" s="59" t="str">
        <f t="shared" si="15"/>
        <v/>
      </c>
      <c r="Y95" s="59" t="str">
        <f t="shared" si="16"/>
        <v/>
      </c>
      <c r="Z95" s="59" t="str">
        <f t="shared" si="34"/>
        <v/>
      </c>
      <c r="AA95" s="59" t="str">
        <f t="shared" si="35"/>
        <v/>
      </c>
      <c r="AB95" s="89"/>
      <c r="AC95" s="91"/>
      <c r="AD95" s="371" t="s">
        <v>57</v>
      </c>
      <c r="AE95" s="59" t="str">
        <f t="shared" si="17"/>
        <v/>
      </c>
      <c r="AF95" s="59" t="str">
        <f t="shared" si="36"/>
        <v/>
      </c>
      <c r="AG95" s="59" t="str">
        <f t="shared" si="4"/>
        <v/>
      </c>
      <c r="AH95" s="59" t="str">
        <f t="shared" si="19"/>
        <v/>
      </c>
      <c r="AI95" s="59" t="str">
        <f t="shared" si="20"/>
        <v/>
      </c>
      <c r="AJ95" s="59" t="str">
        <f t="shared" si="37"/>
        <v/>
      </c>
      <c r="AK95" s="59" t="str">
        <f t="shared" si="38"/>
        <v/>
      </c>
      <c r="AL95" s="89"/>
      <c r="AM95" s="91"/>
      <c r="AN95" s="371" t="s">
        <v>57</v>
      </c>
      <c r="AO95" s="59" t="str">
        <f t="shared" si="21"/>
        <v/>
      </c>
      <c r="AP95" s="59" t="str">
        <f t="shared" si="39"/>
        <v/>
      </c>
      <c r="AQ95" s="59" t="str">
        <f t="shared" si="6"/>
        <v/>
      </c>
      <c r="AR95" s="59" t="str">
        <f t="shared" si="23"/>
        <v/>
      </c>
      <c r="AS95" s="59" t="str">
        <f t="shared" si="24"/>
        <v/>
      </c>
      <c r="AT95" s="59" t="str">
        <f t="shared" si="40"/>
        <v/>
      </c>
      <c r="AU95" s="59" t="str">
        <f t="shared" si="41"/>
        <v/>
      </c>
      <c r="AV95" s="89"/>
      <c r="AW95" s="91"/>
      <c r="AX95" s="371" t="s">
        <v>57</v>
      </c>
      <c r="AY95" s="59" t="str">
        <f t="shared" si="25"/>
        <v/>
      </c>
      <c r="AZ95" s="59" t="str">
        <f t="shared" si="42"/>
        <v/>
      </c>
      <c r="BA95" s="59" t="str">
        <f t="shared" si="8"/>
        <v/>
      </c>
      <c r="BB95" s="59" t="str">
        <f t="shared" si="27"/>
        <v/>
      </c>
      <c r="BC95" s="59" t="str">
        <f t="shared" si="28"/>
        <v/>
      </c>
      <c r="BD95" s="59" t="str">
        <f t="shared" si="43"/>
        <v/>
      </c>
      <c r="BE95" s="59" t="str">
        <f t="shared" si="44"/>
        <v/>
      </c>
      <c r="BF95" s="89"/>
      <c r="BH95" s="371" t="s">
        <v>57</v>
      </c>
      <c r="BI95" s="59" t="str">
        <f t="shared" si="29"/>
        <v/>
      </c>
      <c r="BJ95" s="59" t="str">
        <f t="shared" si="45"/>
        <v/>
      </c>
      <c r="BK95" s="59" t="str">
        <f t="shared" si="10"/>
        <v/>
      </c>
      <c r="BL95" s="59" t="str">
        <f t="shared" si="31"/>
        <v/>
      </c>
      <c r="BM95" s="59" t="str">
        <f t="shared" si="32"/>
        <v/>
      </c>
      <c r="BN95" s="59" t="str">
        <f t="shared" si="46"/>
        <v/>
      </c>
      <c r="BO95" s="59" t="str">
        <f t="shared" si="47"/>
        <v/>
      </c>
      <c r="BP95" s="89"/>
    </row>
    <row r="96" spans="1:68" ht="12.75" customHeight="1" thickBot="1" x14ac:dyDescent="0.3">
      <c r="A96" s="370" t="s">
        <v>57</v>
      </c>
      <c r="B96" s="321"/>
      <c r="C96" s="231"/>
      <c r="D96" s="321"/>
      <c r="E96" s="321"/>
      <c r="F96" s="295"/>
      <c r="G96" s="231"/>
      <c r="H96" s="231"/>
      <c r="I96" s="93"/>
      <c r="J96" s="372" t="s">
        <v>57</v>
      </c>
      <c r="K96" s="88" t="e">
        <f>IF(#REF!="","",#REF!)</f>
        <v>#REF!</v>
      </c>
      <c r="L96" s="88" t="e">
        <f>IF(#REF!="","",#REF!)</f>
        <v>#REF!</v>
      </c>
      <c r="M96" s="88" t="e">
        <f>IF(#REF!="","",#REF!)</f>
        <v>#REF!</v>
      </c>
      <c r="N96" s="88" t="e">
        <f>IF(#REF!="","",#REF!)</f>
        <v>#REF!</v>
      </c>
      <c r="O96" s="88" t="e">
        <f>IF(#REF!="","",#REF!)</f>
        <v>#REF!</v>
      </c>
      <c r="P96" s="88" t="e">
        <f>IF(#REF!="","",#REF!)</f>
        <v>#REF!</v>
      </c>
      <c r="Q96" s="88" t="e">
        <f>IF(#REF!="","",#REF!)</f>
        <v>#REF!</v>
      </c>
      <c r="R96" s="91"/>
      <c r="S96" s="90"/>
      <c r="T96" s="370"/>
      <c r="U96" s="59" t="str">
        <f t="shared" si="13"/>
        <v/>
      </c>
      <c r="V96" s="59" t="str">
        <f t="shared" si="33"/>
        <v/>
      </c>
      <c r="W96" s="59" t="str">
        <f t="shared" si="2"/>
        <v/>
      </c>
      <c r="X96" s="59" t="str">
        <f t="shared" si="15"/>
        <v/>
      </c>
      <c r="Y96" s="59" t="str">
        <f t="shared" si="16"/>
        <v/>
      </c>
      <c r="Z96" s="59" t="str">
        <f t="shared" si="34"/>
        <v/>
      </c>
      <c r="AA96" s="59" t="str">
        <f t="shared" si="35"/>
        <v/>
      </c>
      <c r="AB96" s="89"/>
      <c r="AC96" s="91"/>
      <c r="AD96" s="370"/>
      <c r="AE96" s="59" t="str">
        <f t="shared" si="17"/>
        <v/>
      </c>
      <c r="AF96" s="59" t="str">
        <f t="shared" si="36"/>
        <v/>
      </c>
      <c r="AG96" s="59" t="str">
        <f t="shared" si="4"/>
        <v/>
      </c>
      <c r="AH96" s="59" t="str">
        <f t="shared" si="19"/>
        <v/>
      </c>
      <c r="AI96" s="59" t="str">
        <f t="shared" si="20"/>
        <v/>
      </c>
      <c r="AJ96" s="59" t="str">
        <f t="shared" si="37"/>
        <v/>
      </c>
      <c r="AK96" s="59" t="str">
        <f t="shared" si="38"/>
        <v/>
      </c>
      <c r="AL96" s="89"/>
      <c r="AM96" s="91"/>
      <c r="AN96" s="370"/>
      <c r="AO96" s="59" t="str">
        <f t="shared" si="21"/>
        <v/>
      </c>
      <c r="AP96" s="59" t="str">
        <f t="shared" si="39"/>
        <v/>
      </c>
      <c r="AQ96" s="59" t="str">
        <f t="shared" si="6"/>
        <v/>
      </c>
      <c r="AR96" s="59" t="str">
        <f t="shared" si="23"/>
        <v/>
      </c>
      <c r="AS96" s="59" t="str">
        <f t="shared" si="24"/>
        <v/>
      </c>
      <c r="AT96" s="59" t="str">
        <f t="shared" si="40"/>
        <v/>
      </c>
      <c r="AU96" s="59" t="str">
        <f t="shared" si="41"/>
        <v/>
      </c>
      <c r="AV96" s="89"/>
      <c r="AW96" s="91"/>
      <c r="AX96" s="370"/>
      <c r="AY96" s="59" t="str">
        <f t="shared" si="25"/>
        <v/>
      </c>
      <c r="AZ96" s="59" t="str">
        <f t="shared" si="42"/>
        <v/>
      </c>
      <c r="BA96" s="59" t="str">
        <f t="shared" si="8"/>
        <v/>
      </c>
      <c r="BB96" s="59" t="str">
        <f t="shared" si="27"/>
        <v/>
      </c>
      <c r="BC96" s="59" t="str">
        <f t="shared" si="28"/>
        <v/>
      </c>
      <c r="BD96" s="59" t="str">
        <f t="shared" si="43"/>
        <v/>
      </c>
      <c r="BE96" s="59" t="str">
        <f t="shared" si="44"/>
        <v/>
      </c>
      <c r="BF96" s="89"/>
      <c r="BH96" s="370"/>
      <c r="BI96" s="59" t="str">
        <f t="shared" si="29"/>
        <v/>
      </c>
      <c r="BJ96" s="59" t="str">
        <f t="shared" si="45"/>
        <v/>
      </c>
      <c r="BK96" s="59" t="str">
        <f t="shared" si="10"/>
        <v/>
      </c>
      <c r="BL96" s="59" t="str">
        <f t="shared" si="31"/>
        <v/>
      </c>
      <c r="BM96" s="59" t="str">
        <f t="shared" si="32"/>
        <v/>
      </c>
      <c r="BN96" s="59" t="str">
        <f t="shared" si="46"/>
        <v/>
      </c>
      <c r="BO96" s="59" t="str">
        <f t="shared" si="47"/>
        <v/>
      </c>
      <c r="BP96" s="89"/>
    </row>
    <row r="97" spans="1:68" ht="12.75" customHeight="1" thickBot="1" x14ac:dyDescent="0.3">
      <c r="A97" s="370"/>
      <c r="B97" s="295"/>
      <c r="C97" s="295"/>
      <c r="D97" s="231"/>
      <c r="E97" s="227">
        <v>44896</v>
      </c>
      <c r="F97" s="227">
        <v>44897</v>
      </c>
      <c r="G97" s="231">
        <v>44898</v>
      </c>
      <c r="H97" s="231">
        <v>44899</v>
      </c>
      <c r="I97" s="93"/>
      <c r="J97" s="372"/>
      <c r="K97" s="88" t="str">
        <f>IF(K25="","",B96)</f>
        <v/>
      </c>
      <c r="L97" s="88" t="str">
        <f t="shared" ref="L97:O99" si="52">IF(L25="","",E96)</f>
        <v/>
      </c>
      <c r="M97" s="88" t="str">
        <f t="shared" si="52"/>
        <v/>
      </c>
      <c r="N97" s="88" t="str">
        <f t="shared" si="52"/>
        <v/>
      </c>
      <c r="O97" s="88" t="str">
        <f t="shared" si="52"/>
        <v/>
      </c>
      <c r="P97" s="88" t="str">
        <f t="shared" ref="P97:Q99" si="53">IF(P25="","",B97)</f>
        <v/>
      </c>
      <c r="Q97" s="88" t="str">
        <f t="shared" si="53"/>
        <v/>
      </c>
      <c r="R97" s="91"/>
      <c r="S97" s="90"/>
      <c r="T97" s="370"/>
      <c r="U97" s="59" t="str">
        <f t="shared" si="13"/>
        <v/>
      </c>
      <c r="V97" s="59" t="str">
        <f t="shared" si="33"/>
        <v/>
      </c>
      <c r="W97" s="59" t="str">
        <f t="shared" si="2"/>
        <v/>
      </c>
      <c r="X97" s="59" t="str">
        <f t="shared" si="15"/>
        <v/>
      </c>
      <c r="Y97" s="59" t="str">
        <f t="shared" si="16"/>
        <v/>
      </c>
      <c r="Z97" s="59" t="str">
        <f t="shared" si="34"/>
        <v/>
      </c>
      <c r="AA97" s="59" t="str">
        <f t="shared" si="35"/>
        <v/>
      </c>
      <c r="AB97" s="89"/>
      <c r="AC97" s="91"/>
      <c r="AD97" s="370"/>
      <c r="AE97" s="59" t="str">
        <f t="shared" si="17"/>
        <v/>
      </c>
      <c r="AF97" s="59" t="str">
        <f t="shared" si="36"/>
        <v/>
      </c>
      <c r="AG97" s="59" t="str">
        <f t="shared" si="4"/>
        <v/>
      </c>
      <c r="AH97" s="59" t="str">
        <f t="shared" si="19"/>
        <v/>
      </c>
      <c r="AI97" s="59" t="str">
        <f t="shared" si="20"/>
        <v/>
      </c>
      <c r="AJ97" s="59" t="str">
        <f t="shared" si="37"/>
        <v/>
      </c>
      <c r="AK97" s="59" t="str">
        <f t="shared" si="38"/>
        <v/>
      </c>
      <c r="AL97" s="89"/>
      <c r="AM97" s="91"/>
      <c r="AN97" s="370"/>
      <c r="AO97" s="59" t="str">
        <f t="shared" si="21"/>
        <v/>
      </c>
      <c r="AP97" s="59" t="str">
        <f t="shared" si="39"/>
        <v/>
      </c>
      <c r="AQ97" s="59" t="str">
        <f t="shared" si="6"/>
        <v/>
      </c>
      <c r="AR97" s="59" t="str">
        <f t="shared" si="23"/>
        <v/>
      </c>
      <c r="AS97" s="59" t="str">
        <f t="shared" si="24"/>
        <v/>
      </c>
      <c r="AT97" s="59" t="str">
        <f t="shared" si="40"/>
        <v/>
      </c>
      <c r="AU97" s="59" t="str">
        <f t="shared" si="41"/>
        <v/>
      </c>
      <c r="AV97" s="89"/>
      <c r="AW97" s="91"/>
      <c r="AX97" s="370"/>
      <c r="AY97" s="59" t="str">
        <f t="shared" si="25"/>
        <v/>
      </c>
      <c r="AZ97" s="59" t="str">
        <f t="shared" si="42"/>
        <v/>
      </c>
      <c r="BA97" s="59" t="str">
        <f t="shared" si="8"/>
        <v/>
      </c>
      <c r="BB97" s="59" t="str">
        <f t="shared" si="27"/>
        <v/>
      </c>
      <c r="BC97" s="59" t="str">
        <f t="shared" si="28"/>
        <v/>
      </c>
      <c r="BD97" s="59" t="str">
        <f t="shared" si="43"/>
        <v/>
      </c>
      <c r="BE97" s="59" t="str">
        <f t="shared" si="44"/>
        <v/>
      </c>
      <c r="BF97" s="89"/>
      <c r="BH97" s="370"/>
      <c r="BI97" s="59" t="str">
        <f t="shared" si="29"/>
        <v/>
      </c>
      <c r="BJ97" s="59" t="str">
        <f t="shared" si="45"/>
        <v/>
      </c>
      <c r="BK97" s="59" t="str">
        <f t="shared" si="10"/>
        <v/>
      </c>
      <c r="BL97" s="59" t="str">
        <f t="shared" si="31"/>
        <v/>
      </c>
      <c r="BM97" s="59" t="str">
        <f t="shared" si="32"/>
        <v/>
      </c>
      <c r="BN97" s="59" t="str">
        <f t="shared" si="46"/>
        <v/>
      </c>
      <c r="BO97" s="59" t="str">
        <f t="shared" si="47"/>
        <v/>
      </c>
      <c r="BP97" s="89"/>
    </row>
    <row r="98" spans="1:68" ht="12.75" customHeight="1" thickBot="1" x14ac:dyDescent="0.3">
      <c r="A98" s="370"/>
      <c r="B98" s="227">
        <v>44900</v>
      </c>
      <c r="C98" s="227">
        <v>44901</v>
      </c>
      <c r="D98" s="227">
        <v>44902</v>
      </c>
      <c r="E98" s="227">
        <v>44903</v>
      </c>
      <c r="F98" s="227">
        <v>44904</v>
      </c>
      <c r="G98" s="231">
        <v>44905</v>
      </c>
      <c r="H98" s="231">
        <v>44906</v>
      </c>
      <c r="I98" s="93"/>
      <c r="J98" s="372"/>
      <c r="K98" s="88" t="str">
        <f>IF(K26="","",D97)</f>
        <v/>
      </c>
      <c r="L98" s="88" t="str">
        <f t="shared" si="52"/>
        <v/>
      </c>
      <c r="M98" s="88" t="str">
        <f t="shared" si="52"/>
        <v/>
      </c>
      <c r="N98" s="88" t="str">
        <f t="shared" si="52"/>
        <v/>
      </c>
      <c r="O98" s="88" t="str">
        <f t="shared" si="52"/>
        <v/>
      </c>
      <c r="P98" s="88" t="str">
        <f t="shared" si="53"/>
        <v/>
      </c>
      <c r="Q98" s="88" t="str">
        <f t="shared" si="53"/>
        <v/>
      </c>
      <c r="R98" s="91"/>
      <c r="S98" s="90"/>
      <c r="T98" s="370"/>
      <c r="U98" s="59" t="str">
        <f t="shared" si="13"/>
        <v/>
      </c>
      <c r="V98" s="59" t="str">
        <f t="shared" si="33"/>
        <v/>
      </c>
      <c r="W98" s="59" t="str">
        <f t="shared" si="2"/>
        <v/>
      </c>
      <c r="X98" s="59" t="str">
        <f t="shared" si="15"/>
        <v/>
      </c>
      <c r="Y98" s="59" t="str">
        <f t="shared" si="16"/>
        <v/>
      </c>
      <c r="Z98" s="59" t="str">
        <f t="shared" si="34"/>
        <v/>
      </c>
      <c r="AA98" s="59" t="str">
        <f t="shared" si="35"/>
        <v/>
      </c>
      <c r="AB98" s="89"/>
      <c r="AC98" s="91"/>
      <c r="AD98" s="370"/>
      <c r="AE98" s="59" t="str">
        <f t="shared" si="17"/>
        <v/>
      </c>
      <c r="AF98" s="59" t="str">
        <f t="shared" si="36"/>
        <v/>
      </c>
      <c r="AG98" s="59" t="str">
        <f t="shared" si="4"/>
        <v/>
      </c>
      <c r="AH98" s="59" t="str">
        <f t="shared" si="19"/>
        <v/>
      </c>
      <c r="AI98" s="59" t="str">
        <f t="shared" si="20"/>
        <v/>
      </c>
      <c r="AJ98" s="59" t="str">
        <f t="shared" si="37"/>
        <v/>
      </c>
      <c r="AK98" s="59" t="str">
        <f t="shared" si="38"/>
        <v/>
      </c>
      <c r="AL98" s="89"/>
      <c r="AM98" s="91"/>
      <c r="AN98" s="370"/>
      <c r="AO98" s="59" t="str">
        <f t="shared" si="21"/>
        <v/>
      </c>
      <c r="AP98" s="59" t="str">
        <f t="shared" si="39"/>
        <v/>
      </c>
      <c r="AQ98" s="59" t="str">
        <f t="shared" si="6"/>
        <v/>
      </c>
      <c r="AR98" s="59" t="str">
        <f t="shared" si="23"/>
        <v/>
      </c>
      <c r="AS98" s="59" t="str">
        <f t="shared" si="24"/>
        <v/>
      </c>
      <c r="AT98" s="59" t="str">
        <f t="shared" si="40"/>
        <v/>
      </c>
      <c r="AU98" s="59" t="str">
        <f t="shared" si="41"/>
        <v/>
      </c>
      <c r="AV98" s="89"/>
      <c r="AW98" s="91"/>
      <c r="AX98" s="370"/>
      <c r="AY98" s="59" t="str">
        <f t="shared" si="25"/>
        <v/>
      </c>
      <c r="AZ98" s="59" t="str">
        <f t="shared" si="42"/>
        <v/>
      </c>
      <c r="BA98" s="59" t="str">
        <f t="shared" si="8"/>
        <v/>
      </c>
      <c r="BB98" s="59" t="str">
        <f t="shared" si="27"/>
        <v/>
      </c>
      <c r="BC98" s="59" t="str">
        <f t="shared" si="28"/>
        <v/>
      </c>
      <c r="BD98" s="59" t="str">
        <f t="shared" si="43"/>
        <v/>
      </c>
      <c r="BE98" s="59" t="str">
        <f t="shared" si="44"/>
        <v/>
      </c>
      <c r="BF98" s="89"/>
      <c r="BH98" s="370"/>
      <c r="BI98" s="59" t="str">
        <f t="shared" si="29"/>
        <v/>
      </c>
      <c r="BJ98" s="59" t="str">
        <f t="shared" si="45"/>
        <v/>
      </c>
      <c r="BK98" s="59" t="str">
        <f t="shared" si="10"/>
        <v/>
      </c>
      <c r="BL98" s="59" t="str">
        <f t="shared" si="31"/>
        <v/>
      </c>
      <c r="BM98" s="59" t="str">
        <f t="shared" si="32"/>
        <v/>
      </c>
      <c r="BN98" s="59" t="str">
        <f t="shared" si="46"/>
        <v/>
      </c>
      <c r="BO98" s="59" t="str">
        <f t="shared" si="47"/>
        <v/>
      </c>
      <c r="BP98" s="89"/>
    </row>
    <row r="99" spans="1:68" ht="12.75" customHeight="1" thickBot="1" x14ac:dyDescent="0.3">
      <c r="A99" s="370"/>
      <c r="B99" s="227">
        <v>44907</v>
      </c>
      <c r="C99" s="227">
        <v>44908</v>
      </c>
      <c r="D99" s="227">
        <v>44909</v>
      </c>
      <c r="E99" s="227">
        <v>44910</v>
      </c>
      <c r="F99" s="227">
        <v>44911</v>
      </c>
      <c r="G99" s="231">
        <v>44912</v>
      </c>
      <c r="H99" s="231">
        <v>44913</v>
      </c>
      <c r="I99" s="93"/>
      <c r="J99" s="372"/>
      <c r="K99" s="88" t="str">
        <f>IF(K27="","",D98)</f>
        <v/>
      </c>
      <c r="L99" s="88" t="str">
        <f t="shared" si="52"/>
        <v/>
      </c>
      <c r="M99" s="88" t="str">
        <f t="shared" si="52"/>
        <v/>
      </c>
      <c r="N99" s="88" t="str">
        <f t="shared" si="52"/>
        <v/>
      </c>
      <c r="O99" s="88" t="str">
        <f t="shared" si="52"/>
        <v/>
      </c>
      <c r="P99" s="88" t="str">
        <f t="shared" si="53"/>
        <v/>
      </c>
      <c r="Q99" s="88" t="str">
        <f t="shared" si="53"/>
        <v/>
      </c>
      <c r="R99" s="91"/>
      <c r="S99" s="90"/>
      <c r="T99" s="370"/>
      <c r="U99" s="59" t="str">
        <f t="shared" si="13"/>
        <v/>
      </c>
      <c r="V99" s="59" t="str">
        <f t="shared" si="33"/>
        <v/>
      </c>
      <c r="W99" s="59" t="str">
        <f t="shared" si="2"/>
        <v/>
      </c>
      <c r="X99" s="59" t="str">
        <f t="shared" si="15"/>
        <v/>
      </c>
      <c r="Y99" s="59" t="str">
        <f t="shared" si="16"/>
        <v/>
      </c>
      <c r="Z99" s="59" t="str">
        <f t="shared" si="34"/>
        <v/>
      </c>
      <c r="AA99" s="59" t="str">
        <f t="shared" si="35"/>
        <v/>
      </c>
      <c r="AB99" s="89"/>
      <c r="AC99" s="91"/>
      <c r="AD99" s="370"/>
      <c r="AE99" s="59" t="str">
        <f t="shared" si="17"/>
        <v/>
      </c>
      <c r="AF99" s="59" t="str">
        <f t="shared" si="36"/>
        <v/>
      </c>
      <c r="AG99" s="59" t="str">
        <f t="shared" si="4"/>
        <v/>
      </c>
      <c r="AH99" s="59" t="str">
        <f t="shared" si="19"/>
        <v/>
      </c>
      <c r="AI99" s="59" t="str">
        <f t="shared" si="20"/>
        <v/>
      </c>
      <c r="AJ99" s="59" t="str">
        <f t="shared" si="37"/>
        <v/>
      </c>
      <c r="AK99" s="59" t="str">
        <f t="shared" si="38"/>
        <v/>
      </c>
      <c r="AL99" s="89"/>
      <c r="AM99" s="91"/>
      <c r="AN99" s="370"/>
      <c r="AO99" s="59" t="str">
        <f t="shared" si="21"/>
        <v/>
      </c>
      <c r="AP99" s="59" t="str">
        <f t="shared" si="39"/>
        <v/>
      </c>
      <c r="AQ99" s="59" t="str">
        <f t="shared" si="6"/>
        <v/>
      </c>
      <c r="AR99" s="59" t="str">
        <f t="shared" si="23"/>
        <v/>
      </c>
      <c r="AS99" s="59" t="str">
        <f t="shared" si="24"/>
        <v/>
      </c>
      <c r="AT99" s="59" t="str">
        <f t="shared" si="40"/>
        <v/>
      </c>
      <c r="AU99" s="59" t="str">
        <f t="shared" si="41"/>
        <v/>
      </c>
      <c r="AV99" s="89"/>
      <c r="AW99" s="91"/>
      <c r="AX99" s="370"/>
      <c r="AY99" s="59" t="str">
        <f t="shared" si="25"/>
        <v/>
      </c>
      <c r="AZ99" s="59" t="str">
        <f t="shared" si="42"/>
        <v/>
      </c>
      <c r="BA99" s="59" t="str">
        <f t="shared" si="8"/>
        <v/>
      </c>
      <c r="BB99" s="59" t="str">
        <f t="shared" si="27"/>
        <v/>
      </c>
      <c r="BC99" s="59" t="str">
        <f t="shared" si="28"/>
        <v/>
      </c>
      <c r="BD99" s="59" t="str">
        <f t="shared" si="43"/>
        <v/>
      </c>
      <c r="BE99" s="59" t="str">
        <f t="shared" si="44"/>
        <v/>
      </c>
      <c r="BF99" s="89"/>
      <c r="BH99" s="370"/>
      <c r="BI99" s="59" t="str">
        <f t="shared" si="29"/>
        <v/>
      </c>
      <c r="BJ99" s="59" t="str">
        <f t="shared" si="45"/>
        <v/>
      </c>
      <c r="BK99" s="59" t="str">
        <f t="shared" si="10"/>
        <v/>
      </c>
      <c r="BL99" s="59" t="str">
        <f t="shared" si="31"/>
        <v/>
      </c>
      <c r="BM99" s="59" t="str">
        <f t="shared" si="32"/>
        <v/>
      </c>
      <c r="BN99" s="59" t="str">
        <f t="shared" si="46"/>
        <v/>
      </c>
      <c r="BO99" s="59" t="str">
        <f t="shared" si="47"/>
        <v/>
      </c>
      <c r="BP99" s="89"/>
    </row>
    <row r="100" spans="1:68" ht="12.75" customHeight="1" thickBot="1" x14ac:dyDescent="0.3">
      <c r="A100" s="370"/>
      <c r="B100" s="227">
        <v>44914</v>
      </c>
      <c r="C100" s="227">
        <v>44915</v>
      </c>
      <c r="D100" s="227">
        <v>44916</v>
      </c>
      <c r="E100" s="227">
        <v>44917</v>
      </c>
      <c r="F100" s="227">
        <v>44918</v>
      </c>
      <c r="G100" s="231">
        <v>44919</v>
      </c>
      <c r="H100" s="231">
        <v>44920</v>
      </c>
      <c r="I100" s="93"/>
      <c r="J100" s="372"/>
      <c r="K100" s="88"/>
      <c r="L100" s="88"/>
      <c r="M100" s="88"/>
      <c r="N100" s="88"/>
      <c r="O100" s="88"/>
      <c r="P100" s="88"/>
      <c r="Q100" s="88"/>
      <c r="R100" s="91"/>
      <c r="S100" s="90"/>
      <c r="T100" s="370"/>
      <c r="U100" s="59"/>
      <c r="V100" s="59"/>
      <c r="W100" s="59"/>
      <c r="X100" s="59"/>
      <c r="Y100" s="59"/>
      <c r="Z100" s="59"/>
      <c r="AA100" s="59"/>
      <c r="AB100" s="89"/>
      <c r="AC100" s="91"/>
      <c r="AD100" s="370"/>
      <c r="AE100" s="59"/>
      <c r="AF100" s="59"/>
      <c r="AG100" s="59"/>
      <c r="AH100" s="59"/>
      <c r="AI100" s="59"/>
      <c r="AJ100" s="59"/>
      <c r="AK100" s="59"/>
      <c r="AL100" s="89"/>
      <c r="AM100" s="91"/>
      <c r="AN100" s="370"/>
      <c r="AO100" s="59"/>
      <c r="AP100" s="59"/>
      <c r="AQ100" s="59"/>
      <c r="AR100" s="59"/>
      <c r="AS100" s="59"/>
      <c r="AT100" s="59"/>
      <c r="AU100" s="59"/>
      <c r="AV100" s="89"/>
      <c r="AW100" s="91"/>
      <c r="AX100" s="370"/>
      <c r="AY100" s="59"/>
      <c r="AZ100" s="59"/>
      <c r="BA100" s="59"/>
      <c r="BB100" s="59"/>
      <c r="BC100" s="59"/>
      <c r="BD100" s="59"/>
      <c r="BE100" s="59"/>
      <c r="BF100" s="89"/>
      <c r="BH100" s="370"/>
      <c r="BI100" s="59"/>
      <c r="BJ100" s="59"/>
      <c r="BK100" s="59"/>
      <c r="BL100" s="59"/>
      <c r="BM100" s="59"/>
      <c r="BN100" s="59"/>
      <c r="BO100" s="59"/>
      <c r="BP100" s="89"/>
    </row>
    <row r="101" spans="1:68" ht="12.75" customHeight="1" thickBot="1" x14ac:dyDescent="0.3">
      <c r="A101" s="370"/>
      <c r="B101" s="227">
        <v>44921</v>
      </c>
      <c r="C101" s="227">
        <v>44922</v>
      </c>
      <c r="D101" s="227">
        <v>44923</v>
      </c>
      <c r="E101" s="227">
        <v>44924</v>
      </c>
      <c r="F101" s="227">
        <v>44925</v>
      </c>
      <c r="G101" s="231">
        <v>44926</v>
      </c>
      <c r="H101" s="231"/>
      <c r="I101" s="93"/>
      <c r="J101" s="372"/>
      <c r="K101" s="88" t="str">
        <f>IF(K28="","",D99)</f>
        <v/>
      </c>
      <c r="L101" s="88" t="str">
        <f>IF(L28="","",E99)</f>
        <v/>
      </c>
      <c r="M101" s="88" t="str">
        <f>IF(M28="","",F99)</f>
        <v/>
      </c>
      <c r="N101" s="88" t="str">
        <f>IF(N28="","",G99)</f>
        <v/>
      </c>
      <c r="O101" s="88" t="str">
        <f>IF(O28="","",H99)</f>
        <v/>
      </c>
      <c r="P101" s="88" t="str">
        <f>IF(P28="","",B100)</f>
        <v/>
      </c>
      <c r="Q101" s="88" t="str">
        <f>IF(Q28="","",C100)</f>
        <v/>
      </c>
      <c r="R101" s="91"/>
      <c r="S101" s="90"/>
      <c r="T101" s="370"/>
      <c r="U101" s="59" t="str">
        <f t="shared" ref="U101:AA101" si="54">IF(U30="","",B100)</f>
        <v/>
      </c>
      <c r="V101" s="59" t="str">
        <f t="shared" si="54"/>
        <v/>
      </c>
      <c r="W101" s="59" t="str">
        <f>IF(W30="","",D100)</f>
        <v/>
      </c>
      <c r="X101" s="59" t="str">
        <f t="shared" si="54"/>
        <v/>
      </c>
      <c r="Y101" s="59" t="str">
        <f t="shared" si="54"/>
        <v/>
      </c>
      <c r="Z101" s="59" t="str">
        <f t="shared" si="54"/>
        <v/>
      </c>
      <c r="AA101" s="59" t="str">
        <f t="shared" si="54"/>
        <v/>
      </c>
      <c r="AB101" s="89"/>
      <c r="AC101" s="91"/>
      <c r="AD101" s="370"/>
      <c r="AE101" s="59" t="str">
        <f t="shared" ref="AE101:AK101" si="55">IF(AE30="","",B100)</f>
        <v/>
      </c>
      <c r="AF101" s="59" t="str">
        <f t="shared" si="55"/>
        <v/>
      </c>
      <c r="AG101" s="59" t="str">
        <f>IF(AG30="","",D100)</f>
        <v/>
      </c>
      <c r="AH101" s="59" t="str">
        <f t="shared" si="55"/>
        <v/>
      </c>
      <c r="AI101" s="59" t="str">
        <f t="shared" si="55"/>
        <v/>
      </c>
      <c r="AJ101" s="59" t="str">
        <f t="shared" si="55"/>
        <v/>
      </c>
      <c r="AK101" s="59" t="str">
        <f t="shared" si="55"/>
        <v/>
      </c>
      <c r="AL101" s="89"/>
      <c r="AM101" s="91"/>
      <c r="AN101" s="370"/>
      <c r="AO101" s="59" t="str">
        <f t="shared" ref="AO101:AU101" si="56">IF(AO30="","",B100)</f>
        <v/>
      </c>
      <c r="AP101" s="59" t="str">
        <f t="shared" si="56"/>
        <v/>
      </c>
      <c r="AQ101" s="59" t="str">
        <f>IF(AQ30="","",D100)</f>
        <v/>
      </c>
      <c r="AR101" s="59" t="str">
        <f t="shared" si="56"/>
        <v/>
      </c>
      <c r="AS101" s="59" t="str">
        <f t="shared" si="56"/>
        <v/>
      </c>
      <c r="AT101" s="59" t="str">
        <f t="shared" si="56"/>
        <v/>
      </c>
      <c r="AU101" s="59" t="str">
        <f t="shared" si="56"/>
        <v/>
      </c>
      <c r="AV101" s="89"/>
      <c r="AW101" s="91"/>
      <c r="AX101" s="370"/>
      <c r="AY101" s="59" t="str">
        <f t="shared" ref="AY101:BE101" si="57">IF(AY30="","",B100)</f>
        <v/>
      </c>
      <c r="AZ101" s="59" t="str">
        <f t="shared" si="57"/>
        <v/>
      </c>
      <c r="BA101" s="59" t="str">
        <f>IF(BA30="","",D100)</f>
        <v/>
      </c>
      <c r="BB101" s="59" t="str">
        <f t="shared" si="57"/>
        <v/>
      </c>
      <c r="BC101" s="59" t="str">
        <f t="shared" si="57"/>
        <v/>
      </c>
      <c r="BD101" s="59" t="str">
        <f t="shared" si="57"/>
        <v/>
      </c>
      <c r="BE101" s="59" t="str">
        <f t="shared" si="57"/>
        <v/>
      </c>
      <c r="BF101" s="89"/>
      <c r="BH101" s="370"/>
      <c r="BI101" s="59" t="str">
        <f t="shared" ref="BI101:BO101" si="58">IF(BI30="","",B100)</f>
        <v/>
      </c>
      <c r="BJ101" s="59" t="str">
        <f t="shared" si="58"/>
        <v/>
      </c>
      <c r="BK101" s="59" t="str">
        <f>IF(BK30="","",D100)</f>
        <v/>
      </c>
      <c r="BL101" s="59" t="str">
        <f t="shared" si="58"/>
        <v/>
      </c>
      <c r="BM101" s="59" t="str">
        <f t="shared" si="58"/>
        <v/>
      </c>
      <c r="BN101" s="59" t="str">
        <f t="shared" si="58"/>
        <v/>
      </c>
      <c r="BO101" s="59" t="str">
        <f t="shared" si="58"/>
        <v/>
      </c>
      <c r="BP101" s="89"/>
    </row>
    <row r="102" spans="1:68" ht="12.75" customHeight="1" thickBot="1" x14ac:dyDescent="0.3">
      <c r="A102" s="371" t="s">
        <v>58</v>
      </c>
      <c r="B102" s="321"/>
      <c r="C102" s="231"/>
      <c r="D102" s="231"/>
      <c r="E102" s="231"/>
      <c r="F102" s="231"/>
      <c r="G102" s="231"/>
      <c r="H102" s="326">
        <v>44927</v>
      </c>
      <c r="I102" s="93"/>
      <c r="J102" s="372"/>
      <c r="K102" s="88" t="str">
        <f>IF(K31="","",B102)</f>
        <v/>
      </c>
      <c r="L102" s="88" t="str">
        <f>IF(L31="","",C102)</f>
        <v/>
      </c>
      <c r="M102" s="88" t="str">
        <f>IF(M31="","",D102)</f>
        <v/>
      </c>
      <c r="N102" s="88" t="str">
        <f>IF(N31="","",E102)</f>
        <v/>
      </c>
      <c r="O102" s="88" t="str">
        <f>IF(O31="","",H102)</f>
        <v/>
      </c>
      <c r="P102" s="88" t="str">
        <f t="shared" ref="P102:Q105" si="59">IF(P31="","",B103)</f>
        <v/>
      </c>
      <c r="Q102" s="88" t="str">
        <f t="shared" si="59"/>
        <v/>
      </c>
      <c r="R102" s="91"/>
      <c r="S102" s="90"/>
      <c r="T102" s="371"/>
      <c r="U102" s="59" t="str">
        <f t="shared" ref="U102:U112" si="60">IF(U31="","",B102)</f>
        <v/>
      </c>
      <c r="V102" s="59" t="str">
        <f t="shared" ref="V102:V112" si="61">IF(V31="","",C102)</f>
        <v/>
      </c>
      <c r="W102" s="59" t="str">
        <f t="shared" ref="W102:W112" si="62">IF(W31="","",D102)</f>
        <v/>
      </c>
      <c r="X102" s="59" t="str">
        <f t="shared" ref="X102:X112" si="63">IF(X31="","",E102)</f>
        <v/>
      </c>
      <c r="Y102" s="59" t="str">
        <f t="shared" ref="Y102:Y112" si="64">IF(Y31="","",F102)</f>
        <v/>
      </c>
      <c r="Z102" s="59" t="str">
        <f t="shared" ref="Z102:Z112" si="65">IF(Z31="","",G102)</f>
        <v/>
      </c>
      <c r="AA102" s="59" t="str">
        <f t="shared" ref="AA102:AA112" si="66">IF(AA31="","",H102)</f>
        <v/>
      </c>
      <c r="AB102" s="89"/>
      <c r="AC102" s="91"/>
      <c r="AD102" s="371"/>
      <c r="AE102" s="59" t="str">
        <f t="shared" ref="AE102:AE112" si="67">IF(AE31="","",B102)</f>
        <v/>
      </c>
      <c r="AF102" s="59" t="str">
        <f t="shared" ref="AF102:AF112" si="68">IF(AF31="","",C102)</f>
        <v/>
      </c>
      <c r="AG102" s="59" t="str">
        <f t="shared" ref="AG102:AG112" si="69">IF(AG31="","",D102)</f>
        <v/>
      </c>
      <c r="AH102" s="59" t="str">
        <f t="shared" ref="AH102:AH112" si="70">IF(AH31="","",E102)</f>
        <v/>
      </c>
      <c r="AI102" s="59" t="str">
        <f t="shared" ref="AI102:AI112" si="71">IF(AI31="","",F102)</f>
        <v/>
      </c>
      <c r="AJ102" s="59" t="str">
        <f t="shared" ref="AJ102:AJ112" si="72">IF(AJ31="","",G102)</f>
        <v/>
      </c>
      <c r="AK102" s="59" t="str">
        <f t="shared" ref="AK102:AK112" si="73">IF(AK31="","",H102)</f>
        <v/>
      </c>
      <c r="AL102" s="89"/>
      <c r="AM102" s="91"/>
      <c r="AN102" s="371"/>
      <c r="AO102" s="59" t="str">
        <f t="shared" ref="AO102:AO112" si="74">IF(AO31="","",B102)</f>
        <v/>
      </c>
      <c r="AP102" s="59" t="str">
        <f t="shared" ref="AP102:AP112" si="75">IF(AP31="","",C102)</f>
        <v/>
      </c>
      <c r="AQ102" s="59" t="str">
        <f t="shared" ref="AQ102:AQ112" si="76">IF(AQ31="","",D102)</f>
        <v/>
      </c>
      <c r="AR102" s="59" t="str">
        <f t="shared" ref="AR102:AR112" si="77">IF(AR31="","",E102)</f>
        <v/>
      </c>
      <c r="AS102" s="59" t="str">
        <f t="shared" ref="AS102:AS112" si="78">IF(AS31="","",F102)</f>
        <v/>
      </c>
      <c r="AT102" s="59" t="str">
        <f t="shared" ref="AT102:AT112" si="79">IF(AT31="","",G102)</f>
        <v/>
      </c>
      <c r="AU102" s="59" t="str">
        <f t="shared" ref="AU102:AU112" si="80">IF(AU31="","",H102)</f>
        <v/>
      </c>
      <c r="AV102" s="89"/>
      <c r="AW102" s="91"/>
      <c r="AX102" s="371"/>
      <c r="AY102" s="59" t="str">
        <f t="shared" ref="AY102:AY112" si="81">IF(AY31="","",B102)</f>
        <v/>
      </c>
      <c r="AZ102" s="59" t="str">
        <f t="shared" ref="AZ102:AZ112" si="82">IF(AZ31="","",C102)</f>
        <v/>
      </c>
      <c r="BA102" s="59" t="str">
        <f t="shared" ref="BA102:BA112" si="83">IF(BA31="","",D102)</f>
        <v/>
      </c>
      <c r="BB102" s="59" t="str">
        <f t="shared" ref="BB102:BB112" si="84">IF(BB31="","",E102)</f>
        <v/>
      </c>
      <c r="BC102" s="59" t="str">
        <f t="shared" ref="BC102:BC112" si="85">IF(BC31="","",F102)</f>
        <v/>
      </c>
      <c r="BD102" s="59" t="str">
        <f t="shared" ref="BD102:BD112" si="86">IF(BD31="","",G102)</f>
        <v/>
      </c>
      <c r="BE102" s="59" t="str">
        <f t="shared" ref="BE102:BE112" si="87">IF(BE31="","",H102)</f>
        <v/>
      </c>
      <c r="BF102" s="89"/>
      <c r="BH102" s="371"/>
      <c r="BI102" s="59" t="str">
        <f t="shared" ref="BI102:BI112" si="88">IF(BI31="","",B102)</f>
        <v/>
      </c>
      <c r="BJ102" s="59" t="str">
        <f t="shared" ref="BJ102:BJ112" si="89">IF(BJ31="","",C102)</f>
        <v/>
      </c>
      <c r="BK102" s="59" t="str">
        <f t="shared" ref="BK102:BK112" si="90">IF(BK31="","",D102)</f>
        <v/>
      </c>
      <c r="BL102" s="59" t="str">
        <f t="shared" ref="BL102:BL112" si="91">IF(BL31="","",E102)</f>
        <v/>
      </c>
      <c r="BM102" s="59" t="str">
        <f t="shared" ref="BM102:BM112" si="92">IF(BM31="","",F102)</f>
        <v/>
      </c>
      <c r="BN102" s="59" t="str">
        <f t="shared" ref="BN102:BN112" si="93">IF(BN31="","",G102)</f>
        <v/>
      </c>
      <c r="BO102" s="59" t="str">
        <f t="shared" ref="BO102:BO112" si="94">IF(BO31="","",H102)</f>
        <v/>
      </c>
      <c r="BP102" s="89"/>
    </row>
    <row r="103" spans="1:68" ht="12.75" customHeight="1" thickBot="1" x14ac:dyDescent="0.3">
      <c r="A103" s="371"/>
      <c r="B103" s="227">
        <v>44928</v>
      </c>
      <c r="C103" s="227">
        <v>44929</v>
      </c>
      <c r="D103" s="227">
        <v>44930</v>
      </c>
      <c r="E103" s="227">
        <v>44931</v>
      </c>
      <c r="F103" s="227">
        <v>44932</v>
      </c>
      <c r="G103" s="231">
        <v>44933</v>
      </c>
      <c r="H103" s="231">
        <v>44934</v>
      </c>
      <c r="I103" s="93"/>
      <c r="J103" s="372"/>
      <c r="K103" s="88" t="str">
        <f t="shared" ref="K103:N105" si="95">IF(K32="","",D103)</f>
        <v/>
      </c>
      <c r="L103" s="88" t="str">
        <f t="shared" si="95"/>
        <v/>
      </c>
      <c r="M103" s="88" t="str">
        <f t="shared" si="95"/>
        <v/>
      </c>
      <c r="N103" s="88" t="str">
        <f t="shared" si="95"/>
        <v/>
      </c>
      <c r="O103" s="88" t="str">
        <f>IF(O32="","",H103)</f>
        <v/>
      </c>
      <c r="P103" s="88" t="str">
        <f t="shared" si="59"/>
        <v/>
      </c>
      <c r="Q103" s="88" t="str">
        <f t="shared" si="59"/>
        <v/>
      </c>
      <c r="R103" s="91"/>
      <c r="S103" s="90"/>
      <c r="T103" s="371"/>
      <c r="U103" s="59" t="str">
        <f t="shared" si="60"/>
        <v/>
      </c>
      <c r="V103" s="59" t="str">
        <f t="shared" si="61"/>
        <v/>
      </c>
      <c r="W103" s="59" t="str">
        <f t="shared" si="62"/>
        <v/>
      </c>
      <c r="X103" s="59" t="str">
        <f t="shared" si="63"/>
        <v/>
      </c>
      <c r="Y103" s="59" t="str">
        <f t="shared" si="64"/>
        <v/>
      </c>
      <c r="Z103" s="59" t="str">
        <f t="shared" si="65"/>
        <v/>
      </c>
      <c r="AA103" s="59" t="str">
        <f t="shared" si="66"/>
        <v/>
      </c>
      <c r="AB103" s="89"/>
      <c r="AC103" s="91"/>
      <c r="AD103" s="371"/>
      <c r="AE103" s="59" t="str">
        <f t="shared" si="67"/>
        <v/>
      </c>
      <c r="AF103" s="59" t="str">
        <f t="shared" si="68"/>
        <v/>
      </c>
      <c r="AG103" s="59" t="str">
        <f t="shared" si="69"/>
        <v/>
      </c>
      <c r="AH103" s="59" t="str">
        <f t="shared" si="70"/>
        <v/>
      </c>
      <c r="AI103" s="59" t="str">
        <f t="shared" si="71"/>
        <v/>
      </c>
      <c r="AJ103" s="59" t="str">
        <f t="shared" si="72"/>
        <v/>
      </c>
      <c r="AK103" s="59" t="str">
        <f t="shared" si="73"/>
        <v/>
      </c>
      <c r="AL103" s="89"/>
      <c r="AM103" s="91"/>
      <c r="AN103" s="371"/>
      <c r="AO103" s="59" t="str">
        <f t="shared" si="74"/>
        <v/>
      </c>
      <c r="AP103" s="59" t="str">
        <f t="shared" si="75"/>
        <v/>
      </c>
      <c r="AQ103" s="59" t="str">
        <f t="shared" si="76"/>
        <v/>
      </c>
      <c r="AR103" s="59" t="str">
        <f t="shared" si="77"/>
        <v/>
      </c>
      <c r="AS103" s="59" t="str">
        <f t="shared" si="78"/>
        <v/>
      </c>
      <c r="AT103" s="59" t="str">
        <f t="shared" si="79"/>
        <v/>
      </c>
      <c r="AU103" s="59" t="str">
        <f t="shared" si="80"/>
        <v/>
      </c>
      <c r="AV103" s="89"/>
      <c r="AW103" s="91"/>
      <c r="AX103" s="371"/>
      <c r="AY103" s="59" t="str">
        <f t="shared" si="81"/>
        <v/>
      </c>
      <c r="AZ103" s="59" t="str">
        <f t="shared" si="82"/>
        <v/>
      </c>
      <c r="BA103" s="59" t="str">
        <f t="shared" si="83"/>
        <v/>
      </c>
      <c r="BB103" s="59" t="str">
        <f t="shared" si="84"/>
        <v/>
      </c>
      <c r="BC103" s="59" t="str">
        <f t="shared" si="85"/>
        <v/>
      </c>
      <c r="BD103" s="59" t="str">
        <f t="shared" si="86"/>
        <v/>
      </c>
      <c r="BE103" s="59" t="str">
        <f t="shared" si="87"/>
        <v/>
      </c>
      <c r="BF103" s="89"/>
      <c r="BH103" s="371"/>
      <c r="BI103" s="59" t="str">
        <f t="shared" si="88"/>
        <v/>
      </c>
      <c r="BJ103" s="59" t="str">
        <f t="shared" si="89"/>
        <v/>
      </c>
      <c r="BK103" s="59" t="str">
        <f t="shared" si="90"/>
        <v/>
      </c>
      <c r="BL103" s="59" t="str">
        <f t="shared" si="91"/>
        <v/>
      </c>
      <c r="BM103" s="59" t="str">
        <f t="shared" si="92"/>
        <v/>
      </c>
      <c r="BN103" s="59" t="str">
        <f t="shared" si="93"/>
        <v/>
      </c>
      <c r="BO103" s="59" t="str">
        <f t="shared" si="94"/>
        <v/>
      </c>
      <c r="BP103" s="89"/>
    </row>
    <row r="104" spans="1:68" ht="12.75" customHeight="1" thickBot="1" x14ac:dyDescent="0.3">
      <c r="A104" s="371"/>
      <c r="B104" s="227">
        <v>44935</v>
      </c>
      <c r="C104" s="227">
        <v>44936</v>
      </c>
      <c r="D104" s="227">
        <v>44937</v>
      </c>
      <c r="E104" s="227">
        <v>44938</v>
      </c>
      <c r="F104" s="227">
        <v>44939</v>
      </c>
      <c r="G104" s="231">
        <v>44940</v>
      </c>
      <c r="H104" s="231">
        <v>44941</v>
      </c>
      <c r="I104" s="93"/>
      <c r="J104" s="372"/>
      <c r="K104" s="88" t="str">
        <f t="shared" si="95"/>
        <v/>
      </c>
      <c r="L104" s="88" t="str">
        <f t="shared" si="95"/>
        <v/>
      </c>
      <c r="M104" s="88" t="str">
        <f t="shared" si="95"/>
        <v/>
      </c>
      <c r="N104" s="88" t="str">
        <f t="shared" si="95"/>
        <v/>
      </c>
      <c r="O104" s="88" t="str">
        <f>IF(O33="","",H104)</f>
        <v/>
      </c>
      <c r="P104" s="88" t="str">
        <f t="shared" si="59"/>
        <v/>
      </c>
      <c r="Q104" s="88" t="str">
        <f t="shared" si="59"/>
        <v/>
      </c>
      <c r="R104" s="91"/>
      <c r="S104" s="90"/>
      <c r="T104" s="371"/>
      <c r="U104" s="59" t="str">
        <f t="shared" si="60"/>
        <v/>
      </c>
      <c r="V104" s="59" t="str">
        <f t="shared" si="61"/>
        <v/>
      </c>
      <c r="W104" s="59" t="str">
        <f t="shared" si="62"/>
        <v/>
      </c>
      <c r="X104" s="59" t="str">
        <f t="shared" si="63"/>
        <v/>
      </c>
      <c r="Y104" s="59" t="str">
        <f t="shared" si="64"/>
        <v/>
      </c>
      <c r="Z104" s="59" t="str">
        <f t="shared" si="65"/>
        <v/>
      </c>
      <c r="AA104" s="59" t="str">
        <f t="shared" si="66"/>
        <v/>
      </c>
      <c r="AB104" s="89"/>
      <c r="AC104" s="91"/>
      <c r="AD104" s="371"/>
      <c r="AE104" s="59" t="str">
        <f t="shared" si="67"/>
        <v/>
      </c>
      <c r="AF104" s="59" t="str">
        <f t="shared" si="68"/>
        <v/>
      </c>
      <c r="AG104" s="59" t="str">
        <f t="shared" si="69"/>
        <v/>
      </c>
      <c r="AH104" s="59" t="str">
        <f t="shared" si="70"/>
        <v/>
      </c>
      <c r="AI104" s="59" t="str">
        <f t="shared" si="71"/>
        <v/>
      </c>
      <c r="AJ104" s="59" t="str">
        <f t="shared" si="72"/>
        <v/>
      </c>
      <c r="AK104" s="59" t="str">
        <f t="shared" si="73"/>
        <v/>
      </c>
      <c r="AL104" s="89"/>
      <c r="AM104" s="91"/>
      <c r="AN104" s="371"/>
      <c r="AO104" s="59" t="str">
        <f t="shared" si="74"/>
        <v/>
      </c>
      <c r="AP104" s="59" t="str">
        <f t="shared" si="75"/>
        <v/>
      </c>
      <c r="AQ104" s="59" t="str">
        <f t="shared" si="76"/>
        <v/>
      </c>
      <c r="AR104" s="59" t="str">
        <f t="shared" si="77"/>
        <v/>
      </c>
      <c r="AS104" s="59" t="str">
        <f t="shared" si="78"/>
        <v/>
      </c>
      <c r="AT104" s="59" t="str">
        <f t="shared" si="79"/>
        <v/>
      </c>
      <c r="AU104" s="59" t="str">
        <f t="shared" si="80"/>
        <v/>
      </c>
      <c r="AV104" s="89"/>
      <c r="AW104" s="91"/>
      <c r="AX104" s="371"/>
      <c r="AY104" s="59" t="str">
        <f t="shared" si="81"/>
        <v/>
      </c>
      <c r="AZ104" s="59" t="str">
        <f t="shared" si="82"/>
        <v/>
      </c>
      <c r="BA104" s="59" t="str">
        <f t="shared" si="83"/>
        <v/>
      </c>
      <c r="BB104" s="59" t="str">
        <f t="shared" si="84"/>
        <v/>
      </c>
      <c r="BC104" s="59" t="str">
        <f t="shared" si="85"/>
        <v/>
      </c>
      <c r="BD104" s="59" t="str">
        <f t="shared" si="86"/>
        <v/>
      </c>
      <c r="BE104" s="59" t="str">
        <f t="shared" si="87"/>
        <v/>
      </c>
      <c r="BF104" s="89"/>
      <c r="BH104" s="371"/>
      <c r="BI104" s="59" t="str">
        <f t="shared" si="88"/>
        <v/>
      </c>
      <c r="BJ104" s="59" t="str">
        <f t="shared" si="89"/>
        <v/>
      </c>
      <c r="BK104" s="59" t="str">
        <f t="shared" si="90"/>
        <v/>
      </c>
      <c r="BL104" s="59" t="str">
        <f t="shared" si="91"/>
        <v/>
      </c>
      <c r="BM104" s="59" t="str">
        <f t="shared" si="92"/>
        <v/>
      </c>
      <c r="BN104" s="59" t="str">
        <f t="shared" si="93"/>
        <v/>
      </c>
      <c r="BO104" s="59" t="str">
        <f t="shared" si="94"/>
        <v/>
      </c>
      <c r="BP104" s="89"/>
    </row>
    <row r="105" spans="1:68" ht="12.75" customHeight="1" thickBot="1" x14ac:dyDescent="0.3">
      <c r="A105" s="371"/>
      <c r="B105" s="266">
        <v>44942</v>
      </c>
      <c r="C105" s="266">
        <v>44943</v>
      </c>
      <c r="D105" s="266">
        <v>44944</v>
      </c>
      <c r="E105" s="266">
        <v>44945</v>
      </c>
      <c r="F105" s="266">
        <v>44946</v>
      </c>
      <c r="G105" s="231">
        <v>44947</v>
      </c>
      <c r="H105" s="231">
        <v>44948</v>
      </c>
      <c r="I105" s="93"/>
      <c r="J105" s="372"/>
      <c r="K105" s="88" t="str">
        <f t="shared" si="95"/>
        <v/>
      </c>
      <c r="L105" s="88" t="str">
        <f t="shared" si="95"/>
        <v/>
      </c>
      <c r="M105" s="88" t="str">
        <f t="shared" si="95"/>
        <v/>
      </c>
      <c r="N105" s="88" t="str">
        <f t="shared" si="95"/>
        <v/>
      </c>
      <c r="O105" s="88" t="str">
        <f>IF(O34="","",H105)</f>
        <v/>
      </c>
      <c r="P105" s="88" t="str">
        <f t="shared" si="59"/>
        <v/>
      </c>
      <c r="Q105" s="88" t="str">
        <f t="shared" si="59"/>
        <v/>
      </c>
      <c r="R105" s="91"/>
      <c r="S105" s="90"/>
      <c r="T105" s="371"/>
      <c r="U105" s="59" t="str">
        <f t="shared" si="60"/>
        <v/>
      </c>
      <c r="V105" s="59" t="str">
        <f t="shared" si="61"/>
        <v/>
      </c>
      <c r="W105" s="59" t="str">
        <f t="shared" si="62"/>
        <v/>
      </c>
      <c r="X105" s="59" t="str">
        <f t="shared" si="63"/>
        <v/>
      </c>
      <c r="Y105" s="59" t="str">
        <f t="shared" si="64"/>
        <v/>
      </c>
      <c r="Z105" s="59" t="str">
        <f t="shared" si="65"/>
        <v/>
      </c>
      <c r="AA105" s="59" t="str">
        <f t="shared" si="66"/>
        <v/>
      </c>
      <c r="AB105" s="89"/>
      <c r="AC105" s="91"/>
      <c r="AD105" s="371"/>
      <c r="AE105" s="59" t="str">
        <f t="shared" si="67"/>
        <v/>
      </c>
      <c r="AF105" s="59" t="str">
        <f t="shared" si="68"/>
        <v/>
      </c>
      <c r="AG105" s="59" t="str">
        <f t="shared" si="69"/>
        <v/>
      </c>
      <c r="AH105" s="59" t="str">
        <f t="shared" si="70"/>
        <v/>
      </c>
      <c r="AI105" s="59" t="str">
        <f t="shared" si="71"/>
        <v/>
      </c>
      <c r="AJ105" s="59" t="str">
        <f t="shared" si="72"/>
        <v/>
      </c>
      <c r="AK105" s="59" t="str">
        <f t="shared" si="73"/>
        <v/>
      </c>
      <c r="AL105" s="89"/>
      <c r="AM105" s="91"/>
      <c r="AN105" s="371"/>
      <c r="AO105" s="59" t="str">
        <f t="shared" si="74"/>
        <v/>
      </c>
      <c r="AP105" s="59" t="str">
        <f t="shared" si="75"/>
        <v/>
      </c>
      <c r="AQ105" s="59" t="str">
        <f t="shared" si="76"/>
        <v/>
      </c>
      <c r="AR105" s="59" t="str">
        <f t="shared" si="77"/>
        <v/>
      </c>
      <c r="AS105" s="59" t="str">
        <f t="shared" si="78"/>
        <v/>
      </c>
      <c r="AT105" s="59" t="str">
        <f t="shared" si="79"/>
        <v/>
      </c>
      <c r="AU105" s="59" t="str">
        <f t="shared" si="80"/>
        <v/>
      </c>
      <c r="AV105" s="89"/>
      <c r="AW105" s="91"/>
      <c r="AX105" s="371"/>
      <c r="AY105" s="59" t="str">
        <f t="shared" si="81"/>
        <v/>
      </c>
      <c r="AZ105" s="59" t="str">
        <f t="shared" si="82"/>
        <v/>
      </c>
      <c r="BA105" s="59" t="str">
        <f t="shared" si="83"/>
        <v/>
      </c>
      <c r="BB105" s="59" t="str">
        <f t="shared" si="84"/>
        <v/>
      </c>
      <c r="BC105" s="59" t="str">
        <f t="shared" si="85"/>
        <v/>
      </c>
      <c r="BD105" s="59" t="str">
        <f t="shared" si="86"/>
        <v/>
      </c>
      <c r="BE105" s="59" t="str">
        <f t="shared" si="87"/>
        <v/>
      </c>
      <c r="BF105" s="89"/>
      <c r="BH105" s="371"/>
      <c r="BI105" s="59" t="str">
        <f t="shared" si="88"/>
        <v/>
      </c>
      <c r="BJ105" s="59" t="str">
        <f t="shared" si="89"/>
        <v/>
      </c>
      <c r="BK105" s="59" t="str">
        <f t="shared" si="90"/>
        <v/>
      </c>
      <c r="BL105" s="59" t="str">
        <f t="shared" si="91"/>
        <v/>
      </c>
      <c r="BM105" s="59" t="str">
        <f t="shared" si="92"/>
        <v/>
      </c>
      <c r="BN105" s="59" t="str">
        <f t="shared" si="93"/>
        <v/>
      </c>
      <c r="BO105" s="59" t="str">
        <f t="shared" si="94"/>
        <v/>
      </c>
      <c r="BP105" s="89"/>
    </row>
    <row r="106" spans="1:68" ht="12.75" customHeight="1" thickBot="1" x14ac:dyDescent="0.3">
      <c r="A106" s="371"/>
      <c r="B106" s="326">
        <v>44949</v>
      </c>
      <c r="C106" s="326">
        <v>44950</v>
      </c>
      <c r="D106" s="326">
        <v>44951</v>
      </c>
      <c r="E106" s="326">
        <v>44952</v>
      </c>
      <c r="F106" s="326">
        <v>44953</v>
      </c>
      <c r="G106" s="326">
        <v>44954</v>
      </c>
      <c r="H106" s="326">
        <v>44955</v>
      </c>
      <c r="I106" s="93"/>
      <c r="J106" s="372"/>
      <c r="K106" s="88"/>
      <c r="L106" s="88"/>
      <c r="M106" s="88"/>
      <c r="N106" s="88"/>
      <c r="O106" s="88"/>
      <c r="P106" s="88"/>
      <c r="Q106" s="88"/>
      <c r="R106" s="91"/>
      <c r="S106" s="90"/>
      <c r="T106" s="371"/>
      <c r="U106" s="59" t="str">
        <f t="shared" si="60"/>
        <v/>
      </c>
      <c r="V106" s="59" t="str">
        <f t="shared" si="61"/>
        <v/>
      </c>
      <c r="W106" s="59" t="str">
        <f t="shared" si="62"/>
        <v/>
      </c>
      <c r="X106" s="59" t="str">
        <f t="shared" si="63"/>
        <v/>
      </c>
      <c r="Y106" s="59" t="str">
        <f t="shared" si="64"/>
        <v/>
      </c>
      <c r="Z106" s="59" t="str">
        <f t="shared" si="65"/>
        <v/>
      </c>
      <c r="AA106" s="59" t="str">
        <f t="shared" si="66"/>
        <v/>
      </c>
      <c r="AB106" s="89"/>
      <c r="AC106" s="91"/>
      <c r="AD106" s="371"/>
      <c r="AE106" s="59" t="str">
        <f t="shared" si="67"/>
        <v/>
      </c>
      <c r="AF106" s="59" t="str">
        <f t="shared" si="68"/>
        <v/>
      </c>
      <c r="AG106" s="59" t="str">
        <f t="shared" si="69"/>
        <v/>
      </c>
      <c r="AH106" s="59" t="str">
        <f t="shared" si="70"/>
        <v/>
      </c>
      <c r="AI106" s="59" t="str">
        <f t="shared" si="71"/>
        <v/>
      </c>
      <c r="AJ106" s="59" t="str">
        <f t="shared" si="72"/>
        <v/>
      </c>
      <c r="AK106" s="59" t="str">
        <f t="shared" si="73"/>
        <v/>
      </c>
      <c r="AL106" s="89"/>
      <c r="AM106" s="91"/>
      <c r="AN106" s="371"/>
      <c r="AO106" s="59" t="str">
        <f t="shared" si="74"/>
        <v/>
      </c>
      <c r="AP106" s="59" t="str">
        <f t="shared" si="75"/>
        <v/>
      </c>
      <c r="AQ106" s="59" t="str">
        <f t="shared" si="76"/>
        <v/>
      </c>
      <c r="AR106" s="59" t="str">
        <f t="shared" si="77"/>
        <v/>
      </c>
      <c r="AS106" s="59" t="str">
        <f t="shared" si="78"/>
        <v/>
      </c>
      <c r="AT106" s="59" t="str">
        <f t="shared" si="79"/>
        <v/>
      </c>
      <c r="AU106" s="59" t="str">
        <f t="shared" si="80"/>
        <v/>
      </c>
      <c r="AV106" s="89"/>
      <c r="AW106" s="91"/>
      <c r="AX106" s="371"/>
      <c r="AY106" s="59" t="str">
        <f t="shared" si="81"/>
        <v/>
      </c>
      <c r="AZ106" s="59" t="str">
        <f t="shared" si="82"/>
        <v/>
      </c>
      <c r="BA106" s="59" t="str">
        <f t="shared" si="83"/>
        <v/>
      </c>
      <c r="BB106" s="59" t="str">
        <f t="shared" si="84"/>
        <v/>
      </c>
      <c r="BC106" s="59" t="str">
        <f t="shared" si="85"/>
        <v/>
      </c>
      <c r="BD106" s="59" t="str">
        <f t="shared" si="86"/>
        <v/>
      </c>
      <c r="BE106" s="59" t="str">
        <f t="shared" si="87"/>
        <v/>
      </c>
      <c r="BF106" s="89"/>
      <c r="BH106" s="371"/>
      <c r="BI106" s="59" t="str">
        <f t="shared" si="88"/>
        <v/>
      </c>
      <c r="BJ106" s="59" t="str">
        <f t="shared" si="89"/>
        <v/>
      </c>
      <c r="BK106" s="59" t="str">
        <f t="shared" si="90"/>
        <v/>
      </c>
      <c r="BL106" s="59" t="str">
        <f t="shared" si="91"/>
        <v/>
      </c>
      <c r="BM106" s="59" t="str">
        <f t="shared" si="92"/>
        <v/>
      </c>
      <c r="BN106" s="59" t="str">
        <f t="shared" si="93"/>
        <v/>
      </c>
      <c r="BO106" s="59" t="str">
        <f t="shared" si="94"/>
        <v/>
      </c>
      <c r="BP106" s="89"/>
    </row>
    <row r="107" spans="1:68" ht="12.75" customHeight="1" thickBot="1" x14ac:dyDescent="0.3">
      <c r="A107" s="371"/>
      <c r="B107" s="326">
        <v>44956</v>
      </c>
      <c r="C107" s="326">
        <v>44957</v>
      </c>
      <c r="D107" s="231"/>
      <c r="E107" s="231"/>
      <c r="F107" s="231"/>
      <c r="G107" s="295"/>
      <c r="H107" s="295"/>
      <c r="I107" s="93"/>
      <c r="J107" s="372"/>
      <c r="K107" s="88" t="str">
        <f>IF(K36="","",D106)</f>
        <v/>
      </c>
      <c r="L107" s="88" t="str">
        <f>IF(L36="","",E106)</f>
        <v/>
      </c>
      <c r="M107" s="88" t="str">
        <f>IF(M36="","",F106)</f>
        <v/>
      </c>
      <c r="N107" s="88" t="str">
        <f>IF(N36="","",G106)</f>
        <v/>
      </c>
      <c r="O107" s="88" t="str">
        <f>IF(O36="","",H106)</f>
        <v/>
      </c>
      <c r="P107" s="88" t="str">
        <f>IF(P36="","",B107)</f>
        <v/>
      </c>
      <c r="Q107" s="88" t="str">
        <f>IF(Q36="","",C107)</f>
        <v/>
      </c>
      <c r="R107" s="91"/>
      <c r="S107" s="90"/>
      <c r="T107" s="371" t="s">
        <v>59</v>
      </c>
      <c r="U107" s="59" t="str">
        <f t="shared" si="60"/>
        <v/>
      </c>
      <c r="V107" s="59" t="str">
        <f t="shared" si="61"/>
        <v/>
      </c>
      <c r="W107" s="59" t="str">
        <f t="shared" si="62"/>
        <v/>
      </c>
      <c r="X107" s="59" t="str">
        <f t="shared" si="63"/>
        <v/>
      </c>
      <c r="Y107" s="59" t="str">
        <f t="shared" si="64"/>
        <v/>
      </c>
      <c r="Z107" s="59" t="str">
        <f t="shared" si="65"/>
        <v/>
      </c>
      <c r="AA107" s="59" t="str">
        <f t="shared" si="66"/>
        <v/>
      </c>
      <c r="AB107" s="89"/>
      <c r="AC107" s="91"/>
      <c r="AD107" s="371" t="s">
        <v>59</v>
      </c>
      <c r="AE107" s="59" t="str">
        <f t="shared" si="67"/>
        <v/>
      </c>
      <c r="AF107" s="59" t="str">
        <f t="shared" si="68"/>
        <v/>
      </c>
      <c r="AG107" s="59" t="str">
        <f t="shared" si="69"/>
        <v/>
      </c>
      <c r="AH107" s="59" t="str">
        <f t="shared" si="70"/>
        <v/>
      </c>
      <c r="AI107" s="59" t="str">
        <f t="shared" si="71"/>
        <v/>
      </c>
      <c r="AJ107" s="59" t="str">
        <f t="shared" si="72"/>
        <v/>
      </c>
      <c r="AK107" s="59" t="str">
        <f t="shared" si="73"/>
        <v/>
      </c>
      <c r="AL107" s="89"/>
      <c r="AM107" s="91"/>
      <c r="AN107" s="371" t="s">
        <v>59</v>
      </c>
      <c r="AO107" s="59" t="str">
        <f t="shared" si="74"/>
        <v/>
      </c>
      <c r="AP107" s="59" t="str">
        <f t="shared" si="75"/>
        <v/>
      </c>
      <c r="AQ107" s="59" t="str">
        <f t="shared" si="76"/>
        <v/>
      </c>
      <c r="AR107" s="59" t="str">
        <f t="shared" si="77"/>
        <v/>
      </c>
      <c r="AS107" s="59" t="str">
        <f t="shared" si="78"/>
        <v/>
      </c>
      <c r="AT107" s="59" t="str">
        <f t="shared" si="79"/>
        <v/>
      </c>
      <c r="AU107" s="59" t="str">
        <f t="shared" si="80"/>
        <v/>
      </c>
      <c r="AV107" s="89"/>
      <c r="AW107" s="91"/>
      <c r="AX107" s="371" t="s">
        <v>59</v>
      </c>
      <c r="AY107" s="59" t="str">
        <f t="shared" si="81"/>
        <v/>
      </c>
      <c r="AZ107" s="59" t="str">
        <f t="shared" si="82"/>
        <v/>
      </c>
      <c r="BA107" s="59" t="str">
        <f t="shared" si="83"/>
        <v/>
      </c>
      <c r="BB107" s="59" t="str">
        <f t="shared" si="84"/>
        <v/>
      </c>
      <c r="BC107" s="59" t="str">
        <f t="shared" si="85"/>
        <v/>
      </c>
      <c r="BD107" s="59" t="str">
        <f t="shared" si="86"/>
        <v/>
      </c>
      <c r="BE107" s="59" t="str">
        <f t="shared" si="87"/>
        <v/>
      </c>
      <c r="BF107" s="89"/>
      <c r="BH107" s="371" t="s">
        <v>59</v>
      </c>
      <c r="BI107" s="59" t="str">
        <f t="shared" si="88"/>
        <v/>
      </c>
      <c r="BJ107" s="59" t="str">
        <f t="shared" si="89"/>
        <v/>
      </c>
      <c r="BK107" s="59" t="str">
        <f t="shared" si="90"/>
        <v/>
      </c>
      <c r="BL107" s="59" t="str">
        <f t="shared" si="91"/>
        <v/>
      </c>
      <c r="BM107" s="59" t="str">
        <f t="shared" si="92"/>
        <v/>
      </c>
      <c r="BN107" s="59" t="str">
        <f t="shared" si="93"/>
        <v/>
      </c>
      <c r="BO107" s="59" t="str">
        <f t="shared" si="94"/>
        <v/>
      </c>
      <c r="BP107" s="89"/>
    </row>
    <row r="108" spans="1:68" ht="12.75" customHeight="1" thickBot="1" x14ac:dyDescent="0.3">
      <c r="A108" s="370" t="s">
        <v>59</v>
      </c>
      <c r="B108" s="231"/>
      <c r="C108" s="231"/>
      <c r="D108" s="326">
        <v>44958</v>
      </c>
      <c r="E108" s="326">
        <v>44959</v>
      </c>
      <c r="F108" s="326">
        <v>44960</v>
      </c>
      <c r="G108" s="231">
        <v>44961</v>
      </c>
      <c r="H108" s="231">
        <v>44962</v>
      </c>
      <c r="I108" s="93"/>
      <c r="J108" s="372" t="s">
        <v>59</v>
      </c>
      <c r="K108" s="88" t="str">
        <f t="shared" ref="K108:O111" si="96">IF(K37="","",D108)</f>
        <v/>
      </c>
      <c r="L108" s="88" t="str">
        <f t="shared" si="96"/>
        <v/>
      </c>
      <c r="M108" s="88" t="str">
        <f t="shared" si="96"/>
        <v/>
      </c>
      <c r="N108" s="88" t="str">
        <f t="shared" si="96"/>
        <v/>
      </c>
      <c r="O108" s="88" t="str">
        <f t="shared" si="96"/>
        <v/>
      </c>
      <c r="P108" s="88" t="str">
        <f t="shared" ref="P108:Q111" si="97">IF(P37="","",B109)</f>
        <v/>
      </c>
      <c r="Q108" s="88" t="str">
        <f t="shared" si="97"/>
        <v/>
      </c>
      <c r="R108" s="91"/>
      <c r="S108" s="90"/>
      <c r="T108" s="370"/>
      <c r="U108" s="59" t="str">
        <f t="shared" si="60"/>
        <v/>
      </c>
      <c r="V108" s="59" t="str">
        <f t="shared" si="61"/>
        <v/>
      </c>
      <c r="W108" s="59" t="str">
        <f t="shared" si="62"/>
        <v/>
      </c>
      <c r="X108" s="59" t="str">
        <f t="shared" si="63"/>
        <v/>
      </c>
      <c r="Y108" s="59" t="str">
        <f t="shared" si="64"/>
        <v/>
      </c>
      <c r="Z108" s="59" t="str">
        <f t="shared" si="65"/>
        <v/>
      </c>
      <c r="AA108" s="59" t="str">
        <f t="shared" si="66"/>
        <v/>
      </c>
      <c r="AB108" s="89"/>
      <c r="AC108" s="91"/>
      <c r="AD108" s="370"/>
      <c r="AE108" s="59" t="str">
        <f t="shared" si="67"/>
        <v/>
      </c>
      <c r="AF108" s="59" t="str">
        <f t="shared" si="68"/>
        <v/>
      </c>
      <c r="AG108" s="59" t="str">
        <f t="shared" si="69"/>
        <v/>
      </c>
      <c r="AH108" s="59" t="str">
        <f t="shared" si="70"/>
        <v/>
      </c>
      <c r="AI108" s="59" t="str">
        <f t="shared" si="71"/>
        <v/>
      </c>
      <c r="AJ108" s="59" t="str">
        <f t="shared" si="72"/>
        <v/>
      </c>
      <c r="AK108" s="59" t="str">
        <f t="shared" si="73"/>
        <v/>
      </c>
      <c r="AL108" s="89"/>
      <c r="AM108" s="91"/>
      <c r="AN108" s="370"/>
      <c r="AO108" s="59" t="str">
        <f t="shared" si="74"/>
        <v/>
      </c>
      <c r="AP108" s="59" t="str">
        <f t="shared" si="75"/>
        <v/>
      </c>
      <c r="AQ108" s="59" t="str">
        <f t="shared" si="76"/>
        <v/>
      </c>
      <c r="AR108" s="59" t="str">
        <f t="shared" si="77"/>
        <v/>
      </c>
      <c r="AS108" s="59" t="str">
        <f t="shared" si="78"/>
        <v/>
      </c>
      <c r="AT108" s="59" t="str">
        <f t="shared" si="79"/>
        <v/>
      </c>
      <c r="AU108" s="59" t="str">
        <f t="shared" si="80"/>
        <v/>
      </c>
      <c r="AV108" s="89"/>
      <c r="AW108" s="91"/>
      <c r="AX108" s="370"/>
      <c r="AY108" s="59" t="str">
        <f t="shared" si="81"/>
        <v/>
      </c>
      <c r="AZ108" s="59" t="str">
        <f t="shared" si="82"/>
        <v/>
      </c>
      <c r="BA108" s="59" t="str">
        <f t="shared" si="83"/>
        <v/>
      </c>
      <c r="BB108" s="59" t="str">
        <f t="shared" si="84"/>
        <v/>
      </c>
      <c r="BC108" s="59" t="str">
        <f t="shared" si="85"/>
        <v/>
      </c>
      <c r="BD108" s="59" t="str">
        <f t="shared" si="86"/>
        <v/>
      </c>
      <c r="BE108" s="59" t="str">
        <f t="shared" si="87"/>
        <v/>
      </c>
      <c r="BF108" s="89"/>
      <c r="BH108" s="370"/>
      <c r="BI108" s="59" t="str">
        <f t="shared" si="88"/>
        <v/>
      </c>
      <c r="BJ108" s="59" t="str">
        <f t="shared" si="89"/>
        <v/>
      </c>
      <c r="BK108" s="59" t="str">
        <f t="shared" si="90"/>
        <v/>
      </c>
      <c r="BL108" s="59" t="str">
        <f t="shared" si="91"/>
        <v/>
      </c>
      <c r="BM108" s="59" t="str">
        <f t="shared" si="92"/>
        <v/>
      </c>
      <c r="BN108" s="59" t="str">
        <f t="shared" si="93"/>
        <v/>
      </c>
      <c r="BO108" s="59" t="str">
        <f t="shared" si="94"/>
        <v/>
      </c>
      <c r="BP108" s="89"/>
    </row>
    <row r="109" spans="1:68" ht="12.75" customHeight="1" thickBot="1" x14ac:dyDescent="0.3">
      <c r="A109" s="370"/>
      <c r="B109" s="227">
        <v>44963</v>
      </c>
      <c r="C109" s="227">
        <v>44964</v>
      </c>
      <c r="D109" s="227">
        <v>44965</v>
      </c>
      <c r="E109" s="227">
        <v>44966</v>
      </c>
      <c r="F109" s="227">
        <v>44967</v>
      </c>
      <c r="G109" s="231">
        <v>44968</v>
      </c>
      <c r="H109" s="231">
        <v>44969</v>
      </c>
      <c r="I109" s="93"/>
      <c r="J109" s="372"/>
      <c r="K109" s="88" t="str">
        <f t="shared" si="96"/>
        <v/>
      </c>
      <c r="L109" s="88" t="str">
        <f t="shared" si="96"/>
        <v/>
      </c>
      <c r="M109" s="88" t="str">
        <f t="shared" si="96"/>
        <v/>
      </c>
      <c r="N109" s="88" t="str">
        <f t="shared" si="96"/>
        <v/>
      </c>
      <c r="O109" s="88" t="str">
        <f t="shared" si="96"/>
        <v/>
      </c>
      <c r="P109" s="88" t="str">
        <f t="shared" si="97"/>
        <v/>
      </c>
      <c r="Q109" s="88" t="str">
        <f t="shared" si="97"/>
        <v/>
      </c>
      <c r="R109" s="91"/>
      <c r="S109" s="90"/>
      <c r="T109" s="370"/>
      <c r="U109" s="59" t="str">
        <f t="shared" si="60"/>
        <v/>
      </c>
      <c r="V109" s="59" t="str">
        <f t="shared" si="61"/>
        <v/>
      </c>
      <c r="W109" s="59" t="str">
        <f t="shared" si="62"/>
        <v/>
      </c>
      <c r="X109" s="59" t="str">
        <f t="shared" si="63"/>
        <v/>
      </c>
      <c r="Y109" s="59" t="str">
        <f t="shared" si="64"/>
        <v/>
      </c>
      <c r="Z109" s="59" t="str">
        <f t="shared" si="65"/>
        <v/>
      </c>
      <c r="AA109" s="59" t="str">
        <f t="shared" si="66"/>
        <v/>
      </c>
      <c r="AB109" s="89"/>
      <c r="AC109" s="91"/>
      <c r="AD109" s="370"/>
      <c r="AE109" s="59" t="str">
        <f t="shared" si="67"/>
        <v/>
      </c>
      <c r="AF109" s="59" t="str">
        <f t="shared" si="68"/>
        <v/>
      </c>
      <c r="AG109" s="59" t="str">
        <f t="shared" si="69"/>
        <v/>
      </c>
      <c r="AH109" s="59" t="str">
        <f t="shared" si="70"/>
        <v/>
      </c>
      <c r="AI109" s="59" t="str">
        <f t="shared" si="71"/>
        <v/>
      </c>
      <c r="AJ109" s="59" t="str">
        <f t="shared" si="72"/>
        <v/>
      </c>
      <c r="AK109" s="59" t="str">
        <f t="shared" si="73"/>
        <v/>
      </c>
      <c r="AL109" s="89"/>
      <c r="AM109" s="91"/>
      <c r="AN109" s="370"/>
      <c r="AO109" s="59" t="str">
        <f t="shared" si="74"/>
        <v/>
      </c>
      <c r="AP109" s="59" t="str">
        <f t="shared" si="75"/>
        <v/>
      </c>
      <c r="AQ109" s="59" t="str">
        <f t="shared" si="76"/>
        <v/>
      </c>
      <c r="AR109" s="59" t="str">
        <f t="shared" si="77"/>
        <v/>
      </c>
      <c r="AS109" s="59" t="str">
        <f t="shared" si="78"/>
        <v/>
      </c>
      <c r="AT109" s="59" t="str">
        <f t="shared" si="79"/>
        <v/>
      </c>
      <c r="AU109" s="59" t="str">
        <f t="shared" si="80"/>
        <v/>
      </c>
      <c r="AV109" s="89"/>
      <c r="AW109" s="91"/>
      <c r="AX109" s="370"/>
      <c r="AY109" s="59" t="str">
        <f t="shared" si="81"/>
        <v/>
      </c>
      <c r="AZ109" s="59" t="str">
        <f t="shared" si="82"/>
        <v/>
      </c>
      <c r="BA109" s="59" t="str">
        <f t="shared" si="83"/>
        <v/>
      </c>
      <c r="BB109" s="59" t="str">
        <f t="shared" si="84"/>
        <v/>
      </c>
      <c r="BC109" s="59" t="str">
        <f t="shared" si="85"/>
        <v/>
      </c>
      <c r="BD109" s="59" t="str">
        <f t="shared" si="86"/>
        <v/>
      </c>
      <c r="BE109" s="59" t="str">
        <f t="shared" si="87"/>
        <v/>
      </c>
      <c r="BF109" s="89"/>
      <c r="BH109" s="370"/>
      <c r="BI109" s="59" t="str">
        <f t="shared" si="88"/>
        <v/>
      </c>
      <c r="BJ109" s="59" t="str">
        <f t="shared" si="89"/>
        <v/>
      </c>
      <c r="BK109" s="59" t="str">
        <f t="shared" si="90"/>
        <v/>
      </c>
      <c r="BL109" s="59" t="str">
        <f t="shared" si="91"/>
        <v/>
      </c>
      <c r="BM109" s="59" t="str">
        <f t="shared" si="92"/>
        <v/>
      </c>
      <c r="BN109" s="59" t="str">
        <f t="shared" si="93"/>
        <v/>
      </c>
      <c r="BO109" s="59" t="str">
        <f t="shared" si="94"/>
        <v/>
      </c>
      <c r="BP109" s="89"/>
    </row>
    <row r="110" spans="1:68" ht="12.75" customHeight="1" thickBot="1" x14ac:dyDescent="0.3">
      <c r="A110" s="370"/>
      <c r="B110" s="227">
        <v>44970</v>
      </c>
      <c r="C110" s="227">
        <v>44971</v>
      </c>
      <c r="D110" s="227">
        <v>44972</v>
      </c>
      <c r="E110" s="227">
        <v>44973</v>
      </c>
      <c r="F110" s="227">
        <v>44974</v>
      </c>
      <c r="G110" s="231">
        <v>44975</v>
      </c>
      <c r="H110" s="231">
        <v>44976</v>
      </c>
      <c r="I110" s="93"/>
      <c r="J110" s="372"/>
      <c r="K110" s="88" t="str">
        <f t="shared" si="96"/>
        <v/>
      </c>
      <c r="L110" s="88" t="str">
        <f t="shared" si="96"/>
        <v/>
      </c>
      <c r="M110" s="88" t="str">
        <f t="shared" si="96"/>
        <v/>
      </c>
      <c r="N110" s="88" t="str">
        <f t="shared" si="96"/>
        <v/>
      </c>
      <c r="O110" s="88" t="str">
        <f t="shared" si="96"/>
        <v/>
      </c>
      <c r="P110" s="88" t="str">
        <f t="shared" si="97"/>
        <v/>
      </c>
      <c r="Q110" s="88" t="str">
        <f t="shared" si="97"/>
        <v/>
      </c>
      <c r="R110" s="91"/>
      <c r="S110" s="90"/>
      <c r="T110" s="370"/>
      <c r="U110" s="59" t="str">
        <f t="shared" si="60"/>
        <v/>
      </c>
      <c r="V110" s="59" t="str">
        <f t="shared" si="61"/>
        <v/>
      </c>
      <c r="W110" s="59" t="str">
        <f t="shared" si="62"/>
        <v/>
      </c>
      <c r="X110" s="59" t="str">
        <f t="shared" si="63"/>
        <v/>
      </c>
      <c r="Y110" s="59" t="str">
        <f t="shared" si="64"/>
        <v/>
      </c>
      <c r="Z110" s="59" t="str">
        <f t="shared" si="65"/>
        <v/>
      </c>
      <c r="AA110" s="59" t="str">
        <f t="shared" si="66"/>
        <v/>
      </c>
      <c r="AB110" s="89"/>
      <c r="AC110" s="91"/>
      <c r="AD110" s="370"/>
      <c r="AE110" s="59" t="str">
        <f t="shared" si="67"/>
        <v/>
      </c>
      <c r="AF110" s="59" t="str">
        <f t="shared" si="68"/>
        <v/>
      </c>
      <c r="AG110" s="59" t="str">
        <f t="shared" si="69"/>
        <v/>
      </c>
      <c r="AH110" s="59" t="str">
        <f t="shared" si="70"/>
        <v/>
      </c>
      <c r="AI110" s="59" t="str">
        <f t="shared" si="71"/>
        <v/>
      </c>
      <c r="AJ110" s="59" t="str">
        <f t="shared" si="72"/>
        <v/>
      </c>
      <c r="AK110" s="59" t="str">
        <f t="shared" si="73"/>
        <v/>
      </c>
      <c r="AL110" s="89"/>
      <c r="AM110" s="91"/>
      <c r="AN110" s="370"/>
      <c r="AO110" s="59" t="str">
        <f t="shared" si="74"/>
        <v/>
      </c>
      <c r="AP110" s="59" t="str">
        <f t="shared" si="75"/>
        <v/>
      </c>
      <c r="AQ110" s="59" t="str">
        <f t="shared" si="76"/>
        <v/>
      </c>
      <c r="AR110" s="59" t="str">
        <f t="shared" si="77"/>
        <v/>
      </c>
      <c r="AS110" s="59" t="str">
        <f t="shared" si="78"/>
        <v/>
      </c>
      <c r="AT110" s="59" t="str">
        <f t="shared" si="79"/>
        <v/>
      </c>
      <c r="AU110" s="59" t="str">
        <f t="shared" si="80"/>
        <v/>
      </c>
      <c r="AV110" s="89"/>
      <c r="AW110" s="91"/>
      <c r="AX110" s="370"/>
      <c r="AY110" s="59" t="str">
        <f t="shared" si="81"/>
        <v/>
      </c>
      <c r="AZ110" s="59" t="str">
        <f t="shared" si="82"/>
        <v/>
      </c>
      <c r="BA110" s="59" t="str">
        <f t="shared" si="83"/>
        <v/>
      </c>
      <c r="BB110" s="59" t="str">
        <f t="shared" si="84"/>
        <v/>
      </c>
      <c r="BC110" s="59" t="str">
        <f t="shared" si="85"/>
        <v/>
      </c>
      <c r="BD110" s="59" t="str">
        <f t="shared" si="86"/>
        <v/>
      </c>
      <c r="BE110" s="59" t="str">
        <f t="shared" si="87"/>
        <v/>
      </c>
      <c r="BF110" s="89"/>
      <c r="BH110" s="370"/>
      <c r="BI110" s="59" t="str">
        <f t="shared" si="88"/>
        <v/>
      </c>
      <c r="BJ110" s="59" t="str">
        <f t="shared" si="89"/>
        <v/>
      </c>
      <c r="BK110" s="59" t="str">
        <f t="shared" si="90"/>
        <v/>
      </c>
      <c r="BL110" s="59" t="str">
        <f t="shared" si="91"/>
        <v/>
      </c>
      <c r="BM110" s="59" t="str">
        <f t="shared" si="92"/>
        <v/>
      </c>
      <c r="BN110" s="59" t="str">
        <f t="shared" si="93"/>
        <v/>
      </c>
      <c r="BO110" s="59" t="str">
        <f t="shared" si="94"/>
        <v/>
      </c>
      <c r="BP110" s="89"/>
    </row>
    <row r="111" spans="1:68" ht="12.75" customHeight="1" thickBot="1" x14ac:dyDescent="0.3">
      <c r="A111" s="370"/>
      <c r="B111" s="227">
        <v>44977</v>
      </c>
      <c r="C111" s="227">
        <v>44978</v>
      </c>
      <c r="D111" s="227">
        <v>44979</v>
      </c>
      <c r="E111" s="227">
        <v>44980</v>
      </c>
      <c r="F111" s="227">
        <v>44981</v>
      </c>
      <c r="G111" s="231">
        <v>44982</v>
      </c>
      <c r="H111" s="231">
        <v>44983</v>
      </c>
      <c r="I111" s="93"/>
      <c r="J111" s="372"/>
      <c r="K111" s="88" t="str">
        <f t="shared" si="96"/>
        <v/>
      </c>
      <c r="L111" s="88" t="str">
        <f t="shared" si="96"/>
        <v/>
      </c>
      <c r="M111" s="88" t="str">
        <f t="shared" si="96"/>
        <v/>
      </c>
      <c r="N111" s="88" t="str">
        <f t="shared" si="96"/>
        <v/>
      </c>
      <c r="O111" s="88" t="str">
        <f t="shared" si="96"/>
        <v/>
      </c>
      <c r="P111" s="88" t="str">
        <f t="shared" si="97"/>
        <v/>
      </c>
      <c r="Q111" s="88" t="str">
        <f t="shared" si="97"/>
        <v/>
      </c>
      <c r="R111" s="91"/>
      <c r="S111" s="90"/>
      <c r="T111" s="370"/>
      <c r="U111" s="59" t="str">
        <f t="shared" si="60"/>
        <v/>
      </c>
      <c r="V111" s="59" t="str">
        <f t="shared" si="61"/>
        <v/>
      </c>
      <c r="W111" s="59" t="str">
        <f t="shared" si="62"/>
        <v/>
      </c>
      <c r="X111" s="59" t="str">
        <f t="shared" si="63"/>
        <v/>
      </c>
      <c r="Y111" s="59" t="str">
        <f t="shared" si="64"/>
        <v/>
      </c>
      <c r="Z111" s="59" t="str">
        <f t="shared" si="65"/>
        <v/>
      </c>
      <c r="AA111" s="59" t="str">
        <f t="shared" si="66"/>
        <v/>
      </c>
      <c r="AB111" s="89"/>
      <c r="AC111" s="91"/>
      <c r="AD111" s="370"/>
      <c r="AE111" s="59" t="str">
        <f t="shared" si="67"/>
        <v/>
      </c>
      <c r="AF111" s="59" t="str">
        <f t="shared" si="68"/>
        <v/>
      </c>
      <c r="AG111" s="59" t="str">
        <f t="shared" si="69"/>
        <v/>
      </c>
      <c r="AH111" s="59" t="str">
        <f t="shared" si="70"/>
        <v/>
      </c>
      <c r="AI111" s="59" t="str">
        <f t="shared" si="71"/>
        <v/>
      </c>
      <c r="AJ111" s="59" t="str">
        <f t="shared" si="72"/>
        <v/>
      </c>
      <c r="AK111" s="59" t="str">
        <f t="shared" si="73"/>
        <v/>
      </c>
      <c r="AL111" s="89"/>
      <c r="AM111" s="91"/>
      <c r="AN111" s="370"/>
      <c r="AO111" s="59" t="str">
        <f t="shared" si="74"/>
        <v/>
      </c>
      <c r="AP111" s="59" t="str">
        <f t="shared" si="75"/>
        <v/>
      </c>
      <c r="AQ111" s="59" t="str">
        <f t="shared" si="76"/>
        <v/>
      </c>
      <c r="AR111" s="59" t="str">
        <f t="shared" si="77"/>
        <v/>
      </c>
      <c r="AS111" s="59" t="str">
        <f t="shared" si="78"/>
        <v/>
      </c>
      <c r="AT111" s="59" t="str">
        <f t="shared" si="79"/>
        <v/>
      </c>
      <c r="AU111" s="59" t="str">
        <f t="shared" si="80"/>
        <v/>
      </c>
      <c r="AV111" s="89"/>
      <c r="AW111" s="91"/>
      <c r="AX111" s="370"/>
      <c r="AY111" s="59" t="str">
        <f t="shared" si="81"/>
        <v/>
      </c>
      <c r="AZ111" s="59" t="str">
        <f t="shared" si="82"/>
        <v/>
      </c>
      <c r="BA111" s="59" t="str">
        <f t="shared" si="83"/>
        <v/>
      </c>
      <c r="BB111" s="59" t="str">
        <f t="shared" si="84"/>
        <v/>
      </c>
      <c r="BC111" s="59" t="str">
        <f t="shared" si="85"/>
        <v/>
      </c>
      <c r="BD111" s="59" t="str">
        <f t="shared" si="86"/>
        <v/>
      </c>
      <c r="BE111" s="59" t="str">
        <f t="shared" si="87"/>
        <v/>
      </c>
      <c r="BF111" s="89"/>
      <c r="BH111" s="370"/>
      <c r="BI111" s="59" t="str">
        <f t="shared" si="88"/>
        <v/>
      </c>
      <c r="BJ111" s="59" t="str">
        <f t="shared" si="89"/>
        <v/>
      </c>
      <c r="BK111" s="59" t="str">
        <f t="shared" si="90"/>
        <v/>
      </c>
      <c r="BL111" s="59" t="str">
        <f t="shared" si="91"/>
        <v/>
      </c>
      <c r="BM111" s="59" t="str">
        <f t="shared" si="92"/>
        <v/>
      </c>
      <c r="BN111" s="59" t="str">
        <f t="shared" si="93"/>
        <v/>
      </c>
      <c r="BO111" s="59" t="str">
        <f t="shared" si="94"/>
        <v/>
      </c>
      <c r="BP111" s="89"/>
    </row>
    <row r="112" spans="1:68" ht="12.75" customHeight="1" thickBot="1" x14ac:dyDescent="0.3">
      <c r="A112" s="370"/>
      <c r="B112" s="329">
        <v>44984</v>
      </c>
      <c r="C112" s="329">
        <v>44985</v>
      </c>
      <c r="D112" s="330"/>
      <c r="E112" s="330"/>
      <c r="F112" s="330"/>
      <c r="G112" s="330"/>
      <c r="H112" s="296"/>
      <c r="I112" s="93"/>
      <c r="J112" s="372"/>
      <c r="K112" s="88" t="str">
        <f>IF(K41="","",D114)</f>
        <v/>
      </c>
      <c r="L112" s="88" t="str">
        <f>IF(L41="","",#REF!)</f>
        <v/>
      </c>
      <c r="M112" s="88" t="str">
        <f>IF(M41="","",D112)</f>
        <v/>
      </c>
      <c r="N112" s="88" t="str">
        <f>IF(N41="","",E112)</f>
        <v/>
      </c>
      <c r="O112" s="88" t="str">
        <f>IF(O41="","",F112)</f>
        <v/>
      </c>
      <c r="P112" s="88" t="str">
        <f>IF(P41="","",G112)</f>
        <v/>
      </c>
      <c r="Q112" s="88" t="str">
        <f>IF(Q41="","",H112)</f>
        <v/>
      </c>
      <c r="R112" s="91"/>
      <c r="S112" s="90"/>
      <c r="T112" s="370" t="s">
        <v>60</v>
      </c>
      <c r="U112" s="59" t="str">
        <f t="shared" si="60"/>
        <v/>
      </c>
      <c r="V112" s="59" t="str">
        <f t="shared" si="61"/>
        <v/>
      </c>
      <c r="W112" s="59" t="str">
        <f t="shared" si="62"/>
        <v/>
      </c>
      <c r="X112" s="59" t="str">
        <f t="shared" si="63"/>
        <v/>
      </c>
      <c r="Y112" s="59" t="str">
        <f t="shared" si="64"/>
        <v/>
      </c>
      <c r="Z112" s="59" t="str">
        <f t="shared" si="65"/>
        <v/>
      </c>
      <c r="AA112" s="59" t="str">
        <f t="shared" si="66"/>
        <v/>
      </c>
      <c r="AB112" s="89"/>
      <c r="AC112" s="91"/>
      <c r="AD112" s="370" t="s">
        <v>60</v>
      </c>
      <c r="AE112" s="59" t="str">
        <f t="shared" si="67"/>
        <v/>
      </c>
      <c r="AF112" s="59" t="str">
        <f t="shared" si="68"/>
        <v/>
      </c>
      <c r="AG112" s="59" t="str">
        <f t="shared" si="69"/>
        <v/>
      </c>
      <c r="AH112" s="59" t="str">
        <f t="shared" si="70"/>
        <v/>
      </c>
      <c r="AI112" s="59" t="str">
        <f t="shared" si="71"/>
        <v/>
      </c>
      <c r="AJ112" s="59" t="str">
        <f t="shared" si="72"/>
        <v/>
      </c>
      <c r="AK112" s="59" t="str">
        <f t="shared" si="73"/>
        <v/>
      </c>
      <c r="AL112" s="89"/>
      <c r="AM112" s="91"/>
      <c r="AN112" s="370" t="s">
        <v>60</v>
      </c>
      <c r="AO112" s="59" t="str">
        <f t="shared" si="74"/>
        <v/>
      </c>
      <c r="AP112" s="59" t="str">
        <f t="shared" si="75"/>
        <v/>
      </c>
      <c r="AQ112" s="59" t="str">
        <f t="shared" si="76"/>
        <v/>
      </c>
      <c r="AR112" s="59" t="str">
        <f t="shared" si="77"/>
        <v/>
      </c>
      <c r="AS112" s="59" t="str">
        <f t="shared" si="78"/>
        <v/>
      </c>
      <c r="AT112" s="59" t="str">
        <f t="shared" si="79"/>
        <v/>
      </c>
      <c r="AU112" s="59" t="str">
        <f t="shared" si="80"/>
        <v/>
      </c>
      <c r="AV112" s="89"/>
      <c r="AW112" s="91"/>
      <c r="AX112" s="370" t="s">
        <v>60</v>
      </c>
      <c r="AY112" s="59" t="str">
        <f t="shared" si="81"/>
        <v/>
      </c>
      <c r="AZ112" s="59" t="str">
        <f t="shared" si="82"/>
        <v/>
      </c>
      <c r="BA112" s="59" t="str">
        <f t="shared" si="83"/>
        <v/>
      </c>
      <c r="BB112" s="59" t="str">
        <f t="shared" si="84"/>
        <v/>
      </c>
      <c r="BC112" s="59" t="str">
        <f t="shared" si="85"/>
        <v/>
      </c>
      <c r="BD112" s="59" t="str">
        <f t="shared" si="86"/>
        <v/>
      </c>
      <c r="BE112" s="59" t="str">
        <f t="shared" si="87"/>
        <v/>
      </c>
      <c r="BF112" s="89"/>
      <c r="BH112" s="370" t="s">
        <v>60</v>
      </c>
      <c r="BI112" s="59" t="str">
        <f t="shared" si="88"/>
        <v/>
      </c>
      <c r="BJ112" s="59" t="str">
        <f t="shared" si="89"/>
        <v/>
      </c>
      <c r="BK112" s="59" t="str">
        <f t="shared" si="90"/>
        <v/>
      </c>
      <c r="BL112" s="59" t="str">
        <f t="shared" si="91"/>
        <v/>
      </c>
      <c r="BM112" s="59" t="str">
        <f t="shared" si="92"/>
        <v/>
      </c>
      <c r="BN112" s="59" t="str">
        <f t="shared" si="93"/>
        <v/>
      </c>
      <c r="BO112" s="59" t="str">
        <f t="shared" si="94"/>
        <v/>
      </c>
      <c r="BP112" s="89"/>
    </row>
    <row r="113" spans="1:68" ht="12.75" customHeight="1" thickBot="1" x14ac:dyDescent="0.3">
      <c r="A113" s="361" t="s">
        <v>60</v>
      </c>
      <c r="B113" s="330"/>
      <c r="C113" s="330"/>
      <c r="D113" s="266">
        <v>44986</v>
      </c>
      <c r="E113" s="266">
        <v>44987</v>
      </c>
      <c r="F113" s="266">
        <v>44988</v>
      </c>
      <c r="G113" s="231">
        <v>44989</v>
      </c>
      <c r="H113" s="231">
        <v>44990</v>
      </c>
      <c r="I113" s="93"/>
      <c r="J113" s="282"/>
      <c r="K113" s="88"/>
      <c r="L113" s="88"/>
      <c r="M113" s="88"/>
      <c r="N113" s="88"/>
      <c r="O113" s="88"/>
      <c r="P113" s="88"/>
      <c r="Q113" s="88"/>
      <c r="R113" s="91"/>
      <c r="S113" s="90"/>
      <c r="T113" s="281"/>
      <c r="U113" s="59"/>
      <c r="V113" s="59"/>
      <c r="W113" s="59"/>
      <c r="X113" s="59"/>
      <c r="Y113" s="59"/>
      <c r="Z113" s="59"/>
      <c r="AA113" s="59" t="str">
        <f t="shared" ref="AA113:AA122" si="98">IF(AA42="","",H113)</f>
        <v/>
      </c>
      <c r="AB113" s="89"/>
      <c r="AC113" s="91"/>
      <c r="AD113" s="281"/>
      <c r="AE113" s="59"/>
      <c r="AF113" s="59"/>
      <c r="AG113" s="59"/>
      <c r="AH113" s="59"/>
      <c r="AI113" s="59"/>
      <c r="AJ113" s="59"/>
      <c r="AK113" s="59"/>
      <c r="AL113" s="89"/>
      <c r="AM113" s="91"/>
      <c r="AN113" s="281"/>
      <c r="AO113" s="59"/>
      <c r="AP113" s="59"/>
      <c r="AQ113" s="59"/>
      <c r="AR113" s="59"/>
      <c r="AS113" s="59"/>
      <c r="AT113" s="59"/>
      <c r="AU113" s="59"/>
      <c r="AV113" s="89"/>
      <c r="AW113" s="91"/>
      <c r="AX113" s="281"/>
      <c r="AY113" s="59"/>
      <c r="AZ113" s="59"/>
      <c r="BA113" s="59"/>
      <c r="BB113" s="59"/>
      <c r="BC113" s="59"/>
      <c r="BD113" s="59"/>
      <c r="BE113" s="59"/>
      <c r="BF113" s="89"/>
      <c r="BH113" s="281"/>
      <c r="BI113" s="59"/>
      <c r="BJ113" s="59"/>
      <c r="BK113" s="59"/>
      <c r="BL113" s="59"/>
      <c r="BM113" s="59"/>
      <c r="BN113" s="59"/>
      <c r="BO113" s="59"/>
      <c r="BP113" s="89"/>
    </row>
    <row r="114" spans="1:68" ht="12.75" customHeight="1" thickBot="1" x14ac:dyDescent="0.3">
      <c r="A114" s="362"/>
      <c r="B114" s="320">
        <v>44991</v>
      </c>
      <c r="C114" s="320">
        <v>44992</v>
      </c>
      <c r="D114" s="320">
        <v>44993</v>
      </c>
      <c r="E114" s="320">
        <v>44994</v>
      </c>
      <c r="F114" s="320">
        <v>44995</v>
      </c>
      <c r="G114" s="231">
        <v>44996</v>
      </c>
      <c r="H114" s="231">
        <v>44997</v>
      </c>
      <c r="I114" s="93"/>
      <c r="J114" s="372" t="s">
        <v>60</v>
      </c>
      <c r="K114" s="88" t="str">
        <f>IF(K43="","",#REF!)</f>
        <v/>
      </c>
      <c r="L114" s="88" t="str">
        <f t="shared" ref="L114:O117" si="99">IF(L43="","",E114)</f>
        <v/>
      </c>
      <c r="M114" s="88" t="str">
        <f t="shared" si="99"/>
        <v/>
      </c>
      <c r="N114" s="88" t="str">
        <f t="shared" si="99"/>
        <v/>
      </c>
      <c r="O114" s="88" t="str">
        <f t="shared" si="99"/>
        <v/>
      </c>
      <c r="P114" s="88" t="str">
        <f t="shared" ref="P114:Q117" si="100">IF(P43="","",B115)</f>
        <v/>
      </c>
      <c r="Q114" s="88" t="str">
        <f t="shared" si="100"/>
        <v/>
      </c>
      <c r="R114" s="91"/>
      <c r="S114" s="90"/>
      <c r="T114" s="371"/>
      <c r="U114" s="59" t="str">
        <f t="shared" ref="U114:U122" si="101">IF(U43="","",B114)</f>
        <v/>
      </c>
      <c r="V114" s="59" t="str">
        <f t="shared" ref="V114:V122" si="102">IF(V43="","",C114)</f>
        <v/>
      </c>
      <c r="W114" s="59" t="str">
        <f t="shared" ref="W114:W122" si="103">IF(W43="","",D114)</f>
        <v/>
      </c>
      <c r="X114" s="59" t="str">
        <f t="shared" ref="X114:X122" si="104">IF(X43="","",E114)</f>
        <v/>
      </c>
      <c r="Y114" s="59" t="str">
        <f t="shared" ref="Y114:Y122" si="105">IF(Y43="","",F114)</f>
        <v/>
      </c>
      <c r="Z114" s="59" t="str">
        <f t="shared" ref="Z114:Z122" si="106">IF(Z43="","",G114)</f>
        <v/>
      </c>
      <c r="AA114" s="59" t="str">
        <f t="shared" si="98"/>
        <v/>
      </c>
      <c r="AB114" s="89"/>
      <c r="AC114" s="91"/>
      <c r="AD114" s="371"/>
      <c r="AE114" s="59" t="str">
        <f t="shared" ref="AE114:AE122" si="107">IF(AE43="","",B114)</f>
        <v/>
      </c>
      <c r="AF114" s="59" t="str">
        <f t="shared" ref="AF114:AF122" si="108">IF(AF43="","",C114)</f>
        <v/>
      </c>
      <c r="AG114" s="59" t="str">
        <f t="shared" ref="AG114:AG122" si="109">IF(AG43="","",D114)</f>
        <v/>
      </c>
      <c r="AH114" s="59" t="str">
        <f t="shared" ref="AH114:AH122" si="110">IF(AH43="","",E114)</f>
        <v/>
      </c>
      <c r="AI114" s="59" t="str">
        <f t="shared" ref="AI114:AI122" si="111">IF(AI43="","",F114)</f>
        <v/>
      </c>
      <c r="AJ114" s="59" t="str">
        <f t="shared" ref="AJ114:AJ122" si="112">IF(AJ43="","",G114)</f>
        <v/>
      </c>
      <c r="AK114" s="59" t="str">
        <f t="shared" ref="AK114:AK122" si="113">IF(AK43="","",H114)</f>
        <v/>
      </c>
      <c r="AL114" s="89"/>
      <c r="AM114" s="91"/>
      <c r="AN114" s="371"/>
      <c r="AO114" s="59" t="str">
        <f t="shared" ref="AO114:AO122" si="114">IF(AO43="","",B114)</f>
        <v/>
      </c>
      <c r="AP114" s="59" t="str">
        <f t="shared" ref="AP114:AP122" si="115">IF(AP43="","",C114)</f>
        <v/>
      </c>
      <c r="AQ114" s="59" t="str">
        <f t="shared" ref="AQ114:AQ122" si="116">IF(AQ43="","",D114)</f>
        <v/>
      </c>
      <c r="AR114" s="59" t="str">
        <f t="shared" ref="AR114:AR122" si="117">IF(AR43="","",E114)</f>
        <v/>
      </c>
      <c r="AS114" s="59" t="str">
        <f t="shared" ref="AS114:AS122" si="118">IF(AS43="","",F114)</f>
        <v/>
      </c>
      <c r="AT114" s="59" t="str">
        <f t="shared" ref="AT114:AT122" si="119">IF(AT43="","",G114)</f>
        <v/>
      </c>
      <c r="AU114" s="59" t="str">
        <f t="shared" ref="AU114:AU122" si="120">IF(AU43="","",H114)</f>
        <v/>
      </c>
      <c r="AV114" s="89"/>
      <c r="AW114" s="91"/>
      <c r="AX114" s="371"/>
      <c r="AY114" s="59" t="str">
        <f t="shared" ref="AY114:AY122" si="121">IF(AY43="","",B114)</f>
        <v/>
      </c>
      <c r="AZ114" s="59" t="str">
        <f t="shared" ref="AZ114:AZ122" si="122">IF(AZ43="","",C114)</f>
        <v/>
      </c>
      <c r="BA114" s="59" t="str">
        <f t="shared" ref="BA114:BA122" si="123">IF(BA43="","",D114)</f>
        <v/>
      </c>
      <c r="BB114" s="59" t="str">
        <f t="shared" ref="BB114:BB122" si="124">IF(BB43="","",E114)</f>
        <v/>
      </c>
      <c r="BC114" s="59" t="str">
        <f t="shared" ref="BC114:BC122" si="125">IF(BC43="","",F114)</f>
        <v/>
      </c>
      <c r="BD114" s="59" t="str">
        <f t="shared" ref="BD114:BD122" si="126">IF(BD43="","",G114)</f>
        <v/>
      </c>
      <c r="BE114" s="59" t="str">
        <f t="shared" ref="BE114:BE122" si="127">IF(BE43="","",H114)</f>
        <v/>
      </c>
      <c r="BF114" s="89"/>
      <c r="BH114" s="371"/>
      <c r="BI114" s="59" t="str">
        <f t="shared" ref="BI114:BI122" si="128">IF(BI43="","",B114)</f>
        <v/>
      </c>
      <c r="BJ114" s="59" t="str">
        <f t="shared" ref="BJ114:BJ122" si="129">IF(BJ43="","",C114)</f>
        <v/>
      </c>
      <c r="BK114" s="59" t="str">
        <f t="shared" ref="BK114:BK122" si="130">IF(BK43="","",D114)</f>
        <v/>
      </c>
      <c r="BL114" s="59" t="str">
        <f t="shared" ref="BL114:BL122" si="131">IF(BL43="","",E114)</f>
        <v/>
      </c>
      <c r="BM114" s="59" t="str">
        <f t="shared" ref="BM114:BM122" si="132">IF(BM43="","",F114)</f>
        <v/>
      </c>
      <c r="BN114" s="59" t="str">
        <f t="shared" ref="BN114:BN122" si="133">IF(BN43="","",G114)</f>
        <v/>
      </c>
      <c r="BO114" s="59" t="str">
        <f t="shared" ref="BO114:BO122" si="134">IF(BO43="","",H114)</f>
        <v/>
      </c>
      <c r="BP114" s="89"/>
    </row>
    <row r="115" spans="1:68" ht="12.75" customHeight="1" thickBot="1" x14ac:dyDescent="0.3">
      <c r="A115" s="362"/>
      <c r="B115" s="227">
        <v>44998</v>
      </c>
      <c r="C115" s="227">
        <v>44999</v>
      </c>
      <c r="D115" s="227">
        <v>45000</v>
      </c>
      <c r="E115" s="227">
        <v>45001</v>
      </c>
      <c r="F115" s="227">
        <v>45002</v>
      </c>
      <c r="G115" s="231">
        <v>45003</v>
      </c>
      <c r="H115" s="231">
        <v>45004</v>
      </c>
      <c r="I115" s="93"/>
      <c r="J115" s="372"/>
      <c r="K115" s="88" t="str">
        <f>IF(K44="","",D115)</f>
        <v/>
      </c>
      <c r="L115" s="88" t="str">
        <f t="shared" si="99"/>
        <v/>
      </c>
      <c r="M115" s="88" t="str">
        <f t="shared" si="99"/>
        <v/>
      </c>
      <c r="N115" s="88" t="str">
        <f t="shared" si="99"/>
        <v/>
      </c>
      <c r="O115" s="88" t="str">
        <f t="shared" si="99"/>
        <v/>
      </c>
      <c r="P115" s="88" t="str">
        <f t="shared" si="100"/>
        <v/>
      </c>
      <c r="Q115" s="88" t="str">
        <f t="shared" si="100"/>
        <v/>
      </c>
      <c r="R115" s="91"/>
      <c r="S115" s="90"/>
      <c r="T115" s="371"/>
      <c r="U115" s="59" t="str">
        <f t="shared" si="101"/>
        <v/>
      </c>
      <c r="V115" s="59" t="str">
        <f t="shared" si="102"/>
        <v/>
      </c>
      <c r="W115" s="59" t="str">
        <f t="shared" si="103"/>
        <v/>
      </c>
      <c r="X115" s="59" t="str">
        <f t="shared" si="104"/>
        <v/>
      </c>
      <c r="Y115" s="59" t="str">
        <f t="shared" si="105"/>
        <v/>
      </c>
      <c r="Z115" s="59" t="str">
        <f t="shared" si="106"/>
        <v/>
      </c>
      <c r="AA115" s="59" t="str">
        <f t="shared" si="98"/>
        <v/>
      </c>
      <c r="AB115" s="89"/>
      <c r="AC115" s="91"/>
      <c r="AD115" s="371"/>
      <c r="AE115" s="59" t="str">
        <f t="shared" si="107"/>
        <v/>
      </c>
      <c r="AF115" s="59" t="str">
        <f t="shared" si="108"/>
        <v/>
      </c>
      <c r="AG115" s="59" t="str">
        <f t="shared" si="109"/>
        <v/>
      </c>
      <c r="AH115" s="59" t="str">
        <f t="shared" si="110"/>
        <v/>
      </c>
      <c r="AI115" s="59" t="str">
        <f t="shared" si="111"/>
        <v/>
      </c>
      <c r="AJ115" s="59" t="str">
        <f t="shared" si="112"/>
        <v/>
      </c>
      <c r="AK115" s="59" t="str">
        <f t="shared" si="113"/>
        <v/>
      </c>
      <c r="AL115" s="89"/>
      <c r="AM115" s="91"/>
      <c r="AN115" s="371"/>
      <c r="AO115" s="59" t="str">
        <f t="shared" si="114"/>
        <v/>
      </c>
      <c r="AP115" s="59" t="str">
        <f t="shared" si="115"/>
        <v/>
      </c>
      <c r="AQ115" s="59" t="str">
        <f t="shared" si="116"/>
        <v/>
      </c>
      <c r="AR115" s="59" t="str">
        <f t="shared" si="117"/>
        <v/>
      </c>
      <c r="AS115" s="59" t="str">
        <f t="shared" si="118"/>
        <v/>
      </c>
      <c r="AT115" s="59" t="str">
        <f t="shared" si="119"/>
        <v/>
      </c>
      <c r="AU115" s="59" t="str">
        <f t="shared" si="120"/>
        <v/>
      </c>
      <c r="AV115" s="89"/>
      <c r="AW115" s="91"/>
      <c r="AX115" s="371"/>
      <c r="AY115" s="59" t="str">
        <f t="shared" si="121"/>
        <v/>
      </c>
      <c r="AZ115" s="59" t="str">
        <f t="shared" si="122"/>
        <v/>
      </c>
      <c r="BA115" s="59" t="str">
        <f t="shared" si="123"/>
        <v/>
      </c>
      <c r="BB115" s="59" t="str">
        <f t="shared" si="124"/>
        <v/>
      </c>
      <c r="BC115" s="59" t="str">
        <f t="shared" si="125"/>
        <v/>
      </c>
      <c r="BD115" s="59" t="str">
        <f t="shared" si="126"/>
        <v/>
      </c>
      <c r="BE115" s="59" t="str">
        <f t="shared" si="127"/>
        <v/>
      </c>
      <c r="BF115" s="89"/>
      <c r="BH115" s="371"/>
      <c r="BI115" s="59" t="str">
        <f t="shared" si="128"/>
        <v/>
      </c>
      <c r="BJ115" s="59" t="str">
        <f t="shared" si="129"/>
        <v/>
      </c>
      <c r="BK115" s="59" t="str">
        <f t="shared" si="130"/>
        <v/>
      </c>
      <c r="BL115" s="59" t="str">
        <f t="shared" si="131"/>
        <v/>
      </c>
      <c r="BM115" s="59" t="str">
        <f t="shared" si="132"/>
        <v/>
      </c>
      <c r="BN115" s="59" t="str">
        <f t="shared" si="133"/>
        <v/>
      </c>
      <c r="BO115" s="59" t="str">
        <f t="shared" si="134"/>
        <v/>
      </c>
      <c r="BP115" s="89"/>
    </row>
    <row r="116" spans="1:68" ht="12.75" customHeight="1" thickBot="1" x14ac:dyDescent="0.3">
      <c r="A116" s="362"/>
      <c r="B116" s="227">
        <v>45005</v>
      </c>
      <c r="C116" s="227">
        <v>45006</v>
      </c>
      <c r="D116" s="227">
        <v>45007</v>
      </c>
      <c r="E116" s="227">
        <v>45008</v>
      </c>
      <c r="F116" s="227">
        <v>45009</v>
      </c>
      <c r="G116" s="231">
        <v>45010</v>
      </c>
      <c r="H116" s="231">
        <v>45011</v>
      </c>
      <c r="I116" s="93"/>
      <c r="J116" s="372"/>
      <c r="K116" s="88" t="str">
        <f>IF(K45="","",D116)</f>
        <v/>
      </c>
      <c r="L116" s="88" t="str">
        <f t="shared" si="99"/>
        <v/>
      </c>
      <c r="M116" s="88" t="str">
        <f t="shared" si="99"/>
        <v/>
      </c>
      <c r="N116" s="88" t="str">
        <f t="shared" si="99"/>
        <v/>
      </c>
      <c r="O116" s="88" t="str">
        <f t="shared" si="99"/>
        <v/>
      </c>
      <c r="P116" s="88" t="str">
        <f t="shared" si="100"/>
        <v/>
      </c>
      <c r="Q116" s="88" t="str">
        <f t="shared" si="100"/>
        <v/>
      </c>
      <c r="R116" s="91"/>
      <c r="S116" s="90"/>
      <c r="T116" s="371"/>
      <c r="U116" s="59" t="str">
        <f t="shared" si="101"/>
        <v/>
      </c>
      <c r="V116" s="59" t="str">
        <f t="shared" si="102"/>
        <v/>
      </c>
      <c r="W116" s="59" t="str">
        <f t="shared" si="103"/>
        <v/>
      </c>
      <c r="X116" s="59" t="str">
        <f t="shared" si="104"/>
        <v/>
      </c>
      <c r="Y116" s="59" t="str">
        <f t="shared" si="105"/>
        <v/>
      </c>
      <c r="Z116" s="59" t="str">
        <f t="shared" si="106"/>
        <v/>
      </c>
      <c r="AA116" s="59" t="str">
        <f t="shared" si="98"/>
        <v/>
      </c>
      <c r="AB116" s="89"/>
      <c r="AC116" s="91"/>
      <c r="AD116" s="371"/>
      <c r="AE116" s="59" t="str">
        <f t="shared" si="107"/>
        <v/>
      </c>
      <c r="AF116" s="59" t="str">
        <f t="shared" si="108"/>
        <v/>
      </c>
      <c r="AG116" s="59" t="str">
        <f t="shared" si="109"/>
        <v/>
      </c>
      <c r="AH116" s="59" t="str">
        <f t="shared" si="110"/>
        <v/>
      </c>
      <c r="AI116" s="59" t="str">
        <f t="shared" si="111"/>
        <v/>
      </c>
      <c r="AJ116" s="59" t="str">
        <f t="shared" si="112"/>
        <v/>
      </c>
      <c r="AK116" s="59" t="str">
        <f t="shared" si="113"/>
        <v/>
      </c>
      <c r="AL116" s="89"/>
      <c r="AM116" s="91"/>
      <c r="AN116" s="371"/>
      <c r="AO116" s="59" t="str">
        <f t="shared" si="114"/>
        <v/>
      </c>
      <c r="AP116" s="59" t="str">
        <f t="shared" si="115"/>
        <v/>
      </c>
      <c r="AQ116" s="59" t="str">
        <f t="shared" si="116"/>
        <v/>
      </c>
      <c r="AR116" s="59" t="str">
        <f t="shared" si="117"/>
        <v/>
      </c>
      <c r="AS116" s="59" t="str">
        <f t="shared" si="118"/>
        <v/>
      </c>
      <c r="AT116" s="59" t="str">
        <f t="shared" si="119"/>
        <v/>
      </c>
      <c r="AU116" s="59" t="str">
        <f t="shared" si="120"/>
        <v/>
      </c>
      <c r="AV116" s="89"/>
      <c r="AW116" s="91"/>
      <c r="AX116" s="371"/>
      <c r="AY116" s="59" t="str">
        <f t="shared" si="121"/>
        <v/>
      </c>
      <c r="AZ116" s="59" t="str">
        <f t="shared" si="122"/>
        <v/>
      </c>
      <c r="BA116" s="59" t="str">
        <f t="shared" si="123"/>
        <v/>
      </c>
      <c r="BB116" s="59" t="str">
        <f t="shared" si="124"/>
        <v/>
      </c>
      <c r="BC116" s="59" t="str">
        <f t="shared" si="125"/>
        <v/>
      </c>
      <c r="BD116" s="59" t="str">
        <f t="shared" si="126"/>
        <v/>
      </c>
      <c r="BE116" s="59" t="str">
        <f t="shared" si="127"/>
        <v/>
      </c>
      <c r="BF116" s="89"/>
      <c r="BH116" s="371"/>
      <c r="BI116" s="59" t="str">
        <f t="shared" si="128"/>
        <v/>
      </c>
      <c r="BJ116" s="59" t="str">
        <f t="shared" si="129"/>
        <v/>
      </c>
      <c r="BK116" s="59" t="str">
        <f t="shared" si="130"/>
        <v/>
      </c>
      <c r="BL116" s="59" t="str">
        <f t="shared" si="131"/>
        <v/>
      </c>
      <c r="BM116" s="59" t="str">
        <f t="shared" si="132"/>
        <v/>
      </c>
      <c r="BN116" s="59" t="str">
        <f t="shared" si="133"/>
        <v/>
      </c>
      <c r="BO116" s="59" t="str">
        <f t="shared" si="134"/>
        <v/>
      </c>
      <c r="BP116" s="89"/>
    </row>
    <row r="117" spans="1:68" ht="12.75" customHeight="1" thickBot="1" x14ac:dyDescent="0.3">
      <c r="A117" s="362"/>
      <c r="B117" s="227">
        <v>45012</v>
      </c>
      <c r="C117" s="227">
        <v>45013</v>
      </c>
      <c r="D117" s="227">
        <v>45014</v>
      </c>
      <c r="E117" s="227">
        <v>45015</v>
      </c>
      <c r="F117" s="227">
        <v>45016</v>
      </c>
      <c r="G117" s="231"/>
      <c r="H117" s="231"/>
      <c r="I117" s="93"/>
      <c r="J117" s="372"/>
      <c r="K117" s="88" t="str">
        <f>IF(K46="","",D117)</f>
        <v/>
      </c>
      <c r="L117" s="88" t="str">
        <f t="shared" si="99"/>
        <v/>
      </c>
      <c r="M117" s="88" t="str">
        <f t="shared" si="99"/>
        <v/>
      </c>
      <c r="N117" s="88" t="str">
        <f t="shared" si="99"/>
        <v/>
      </c>
      <c r="O117" s="88" t="str">
        <f t="shared" si="99"/>
        <v/>
      </c>
      <c r="P117" s="88" t="str">
        <f t="shared" si="100"/>
        <v/>
      </c>
      <c r="Q117" s="88" t="str">
        <f t="shared" si="100"/>
        <v/>
      </c>
      <c r="R117" s="91"/>
      <c r="S117" s="90"/>
      <c r="T117" s="371"/>
      <c r="U117" s="59" t="str">
        <f t="shared" si="101"/>
        <v/>
      </c>
      <c r="V117" s="59" t="str">
        <f t="shared" si="102"/>
        <v/>
      </c>
      <c r="W117" s="59" t="str">
        <f t="shared" si="103"/>
        <v/>
      </c>
      <c r="X117" s="59" t="str">
        <f t="shared" si="104"/>
        <v/>
      </c>
      <c r="Y117" s="59" t="str">
        <f t="shared" si="105"/>
        <v/>
      </c>
      <c r="Z117" s="59" t="str">
        <f t="shared" si="106"/>
        <v/>
      </c>
      <c r="AA117" s="59" t="str">
        <f t="shared" si="98"/>
        <v/>
      </c>
      <c r="AB117" s="89"/>
      <c r="AC117" s="91"/>
      <c r="AD117" s="371"/>
      <c r="AE117" s="59" t="str">
        <f t="shared" si="107"/>
        <v/>
      </c>
      <c r="AF117" s="59" t="str">
        <f t="shared" si="108"/>
        <v/>
      </c>
      <c r="AG117" s="59" t="str">
        <f t="shared" si="109"/>
        <v/>
      </c>
      <c r="AH117" s="59" t="str">
        <f t="shared" si="110"/>
        <v/>
      </c>
      <c r="AI117" s="59" t="str">
        <f t="shared" si="111"/>
        <v/>
      </c>
      <c r="AJ117" s="59" t="str">
        <f t="shared" si="112"/>
        <v/>
      </c>
      <c r="AK117" s="59" t="str">
        <f t="shared" si="113"/>
        <v/>
      </c>
      <c r="AL117" s="89"/>
      <c r="AM117" s="91"/>
      <c r="AN117" s="371"/>
      <c r="AO117" s="59" t="str">
        <f t="shared" si="114"/>
        <v/>
      </c>
      <c r="AP117" s="59" t="str">
        <f t="shared" si="115"/>
        <v/>
      </c>
      <c r="AQ117" s="59" t="str">
        <f t="shared" si="116"/>
        <v/>
      </c>
      <c r="AR117" s="59" t="str">
        <f t="shared" si="117"/>
        <v/>
      </c>
      <c r="AS117" s="59" t="str">
        <f t="shared" si="118"/>
        <v/>
      </c>
      <c r="AT117" s="59" t="str">
        <f t="shared" si="119"/>
        <v/>
      </c>
      <c r="AU117" s="59" t="str">
        <f t="shared" si="120"/>
        <v/>
      </c>
      <c r="AV117" s="89"/>
      <c r="AW117" s="91"/>
      <c r="AX117" s="371"/>
      <c r="AY117" s="59" t="str">
        <f t="shared" si="121"/>
        <v/>
      </c>
      <c r="AZ117" s="59" t="str">
        <f t="shared" si="122"/>
        <v/>
      </c>
      <c r="BA117" s="59" t="str">
        <f t="shared" si="123"/>
        <v/>
      </c>
      <c r="BB117" s="59" t="str">
        <f t="shared" si="124"/>
        <v/>
      </c>
      <c r="BC117" s="59" t="str">
        <f t="shared" si="125"/>
        <v/>
      </c>
      <c r="BD117" s="59" t="str">
        <f t="shared" si="126"/>
        <v/>
      </c>
      <c r="BE117" s="59" t="str">
        <f t="shared" si="127"/>
        <v/>
      </c>
      <c r="BF117" s="89"/>
      <c r="BH117" s="371"/>
      <c r="BI117" s="59" t="str">
        <f t="shared" si="128"/>
        <v/>
      </c>
      <c r="BJ117" s="59" t="str">
        <f t="shared" si="129"/>
        <v/>
      </c>
      <c r="BK117" s="59" t="str">
        <f t="shared" si="130"/>
        <v/>
      </c>
      <c r="BL117" s="59" t="str">
        <f t="shared" si="131"/>
        <v/>
      </c>
      <c r="BM117" s="59" t="str">
        <f t="shared" si="132"/>
        <v/>
      </c>
      <c r="BN117" s="59" t="str">
        <f t="shared" si="133"/>
        <v/>
      </c>
      <c r="BO117" s="59" t="str">
        <f t="shared" si="134"/>
        <v/>
      </c>
      <c r="BP117" s="89"/>
    </row>
    <row r="118" spans="1:68" ht="12.75" customHeight="1" thickBot="1" x14ac:dyDescent="0.3">
      <c r="A118" s="363"/>
      <c r="B118" s="231"/>
      <c r="C118" s="231"/>
      <c r="D118" s="231"/>
      <c r="E118" s="231"/>
      <c r="F118" s="321"/>
      <c r="G118" s="295"/>
      <c r="H118" s="295"/>
      <c r="I118" s="93"/>
      <c r="J118" s="372"/>
      <c r="K118" s="88" t="str">
        <f>IF(K47="","",D118)</f>
        <v/>
      </c>
      <c r="L118" s="88" t="str">
        <f>IF(L47="","",E118)</f>
        <v/>
      </c>
      <c r="M118" s="88" t="str">
        <f>IF(M47="","",F118)</f>
        <v/>
      </c>
      <c r="N118" s="88" t="str">
        <f>IF(N47="","",G119)</f>
        <v/>
      </c>
      <c r="O118" s="88" t="str">
        <f>IF(O47="","",#REF!)</f>
        <v/>
      </c>
      <c r="P118" s="88" t="str">
        <f>IF(P47="","",G118)</f>
        <v/>
      </c>
      <c r="Q118" s="88" t="str">
        <f>IF(Q47="","",H118)</f>
        <v/>
      </c>
      <c r="R118" s="91"/>
      <c r="S118" s="90"/>
      <c r="T118" s="371" t="s">
        <v>61</v>
      </c>
      <c r="U118" s="59" t="str">
        <f t="shared" si="101"/>
        <v/>
      </c>
      <c r="V118" s="59" t="str">
        <f t="shared" si="102"/>
        <v/>
      </c>
      <c r="W118" s="59" t="str">
        <f t="shared" si="103"/>
        <v/>
      </c>
      <c r="X118" s="59" t="str">
        <f t="shared" si="104"/>
        <v/>
      </c>
      <c r="Y118" s="59" t="str">
        <f t="shared" si="105"/>
        <v/>
      </c>
      <c r="Z118" s="59" t="str">
        <f t="shared" si="106"/>
        <v/>
      </c>
      <c r="AA118" s="59" t="str">
        <f t="shared" si="98"/>
        <v/>
      </c>
      <c r="AB118" s="89"/>
      <c r="AC118" s="91"/>
      <c r="AD118" s="371" t="s">
        <v>61</v>
      </c>
      <c r="AE118" s="59" t="str">
        <f t="shared" si="107"/>
        <v/>
      </c>
      <c r="AF118" s="59" t="str">
        <f t="shared" si="108"/>
        <v/>
      </c>
      <c r="AG118" s="59" t="str">
        <f t="shared" si="109"/>
        <v/>
      </c>
      <c r="AH118" s="59" t="str">
        <f t="shared" si="110"/>
        <v/>
      </c>
      <c r="AI118" s="59" t="str">
        <f t="shared" si="111"/>
        <v/>
      </c>
      <c r="AJ118" s="59" t="str">
        <f t="shared" si="112"/>
        <v/>
      </c>
      <c r="AK118" s="59" t="str">
        <f t="shared" si="113"/>
        <v/>
      </c>
      <c r="AL118" s="89"/>
      <c r="AM118" s="91"/>
      <c r="AN118" s="371" t="s">
        <v>61</v>
      </c>
      <c r="AO118" s="59" t="str">
        <f t="shared" si="114"/>
        <v/>
      </c>
      <c r="AP118" s="59" t="str">
        <f t="shared" si="115"/>
        <v/>
      </c>
      <c r="AQ118" s="59" t="str">
        <f t="shared" si="116"/>
        <v/>
      </c>
      <c r="AR118" s="59" t="str">
        <f t="shared" si="117"/>
        <v/>
      </c>
      <c r="AS118" s="59" t="str">
        <f t="shared" si="118"/>
        <v/>
      </c>
      <c r="AT118" s="59" t="str">
        <f t="shared" si="119"/>
        <v/>
      </c>
      <c r="AU118" s="59" t="str">
        <f t="shared" si="120"/>
        <v/>
      </c>
      <c r="AV118" s="89"/>
      <c r="AW118" s="91"/>
      <c r="AX118" s="371" t="s">
        <v>61</v>
      </c>
      <c r="AY118" s="59" t="str">
        <f t="shared" si="121"/>
        <v/>
      </c>
      <c r="AZ118" s="59" t="str">
        <f t="shared" si="122"/>
        <v/>
      </c>
      <c r="BA118" s="59" t="str">
        <f t="shared" si="123"/>
        <v/>
      </c>
      <c r="BB118" s="59" t="str">
        <f t="shared" si="124"/>
        <v/>
      </c>
      <c r="BC118" s="59" t="str">
        <f t="shared" si="125"/>
        <v/>
      </c>
      <c r="BD118" s="59" t="str">
        <f t="shared" si="126"/>
        <v/>
      </c>
      <c r="BE118" s="59" t="str">
        <f t="shared" si="127"/>
        <v/>
      </c>
      <c r="BF118" s="89"/>
      <c r="BH118" s="371" t="s">
        <v>61</v>
      </c>
      <c r="BI118" s="59" t="str">
        <f t="shared" si="128"/>
        <v/>
      </c>
      <c r="BJ118" s="59" t="str">
        <f t="shared" si="129"/>
        <v/>
      </c>
      <c r="BK118" s="59" t="str">
        <f t="shared" si="130"/>
        <v/>
      </c>
      <c r="BL118" s="59" t="str">
        <f t="shared" si="131"/>
        <v/>
      </c>
      <c r="BM118" s="59" t="str">
        <f t="shared" si="132"/>
        <v/>
      </c>
      <c r="BN118" s="59" t="str">
        <f t="shared" si="133"/>
        <v/>
      </c>
      <c r="BO118" s="59" t="str">
        <f t="shared" si="134"/>
        <v/>
      </c>
      <c r="BP118" s="89"/>
    </row>
    <row r="119" spans="1:68" ht="12.75" customHeight="1" thickBot="1" x14ac:dyDescent="0.3">
      <c r="A119" s="370" t="s">
        <v>61</v>
      </c>
      <c r="B119" s="231"/>
      <c r="C119" s="231"/>
      <c r="D119" s="296"/>
      <c r="E119" s="296"/>
      <c r="F119" s="231"/>
      <c r="G119" s="231">
        <v>45017</v>
      </c>
      <c r="H119" s="231">
        <v>45018</v>
      </c>
      <c r="I119" s="93"/>
      <c r="J119" s="372"/>
      <c r="K119" s="88" t="str">
        <f>IF(K48="","",B119)</f>
        <v/>
      </c>
      <c r="L119" s="88" t="str">
        <f>IF(L48="","",C119)</f>
        <v/>
      </c>
      <c r="M119" s="88" t="str">
        <f>IF(M48="","",D119)</f>
        <v/>
      </c>
      <c r="N119" s="88" t="str">
        <f>IF(N48="","",#REF!)</f>
        <v/>
      </c>
      <c r="O119" s="88" t="str">
        <f>IF(O48="","",H119)</f>
        <v/>
      </c>
      <c r="P119" s="88" t="str">
        <f t="shared" ref="P119:Q122" si="135">IF(P48="","",B120)</f>
        <v/>
      </c>
      <c r="Q119" s="88" t="str">
        <f t="shared" si="135"/>
        <v/>
      </c>
      <c r="R119" s="91"/>
      <c r="S119" s="90"/>
      <c r="T119" s="370"/>
      <c r="U119" s="59" t="str">
        <f t="shared" si="101"/>
        <v/>
      </c>
      <c r="V119" s="59" t="str">
        <f t="shared" si="102"/>
        <v/>
      </c>
      <c r="W119" s="59" t="str">
        <f t="shared" si="103"/>
        <v/>
      </c>
      <c r="X119" s="59" t="str">
        <f t="shared" si="104"/>
        <v/>
      </c>
      <c r="Y119" s="59" t="str">
        <f t="shared" si="105"/>
        <v/>
      </c>
      <c r="Z119" s="59" t="str">
        <f t="shared" si="106"/>
        <v/>
      </c>
      <c r="AA119" s="59" t="str">
        <f t="shared" si="98"/>
        <v/>
      </c>
      <c r="AB119" s="89"/>
      <c r="AC119" s="91"/>
      <c r="AD119" s="370"/>
      <c r="AE119" s="59" t="str">
        <f t="shared" si="107"/>
        <v/>
      </c>
      <c r="AF119" s="59" t="str">
        <f t="shared" si="108"/>
        <v/>
      </c>
      <c r="AG119" s="59" t="str">
        <f t="shared" si="109"/>
        <v/>
      </c>
      <c r="AH119" s="59" t="str">
        <f t="shared" si="110"/>
        <v/>
      </c>
      <c r="AI119" s="59" t="str">
        <f t="shared" si="111"/>
        <v/>
      </c>
      <c r="AJ119" s="59" t="str">
        <f t="shared" si="112"/>
        <v/>
      </c>
      <c r="AK119" s="59" t="str">
        <f t="shared" si="113"/>
        <v/>
      </c>
      <c r="AL119" s="89"/>
      <c r="AM119" s="91"/>
      <c r="AN119" s="370"/>
      <c r="AO119" s="59" t="str">
        <f t="shared" si="114"/>
        <v/>
      </c>
      <c r="AP119" s="59" t="str">
        <f t="shared" si="115"/>
        <v/>
      </c>
      <c r="AQ119" s="59" t="str">
        <f t="shared" si="116"/>
        <v/>
      </c>
      <c r="AR119" s="59" t="str">
        <f t="shared" si="117"/>
        <v/>
      </c>
      <c r="AS119" s="59" t="str">
        <f t="shared" si="118"/>
        <v/>
      </c>
      <c r="AT119" s="59" t="str">
        <f t="shared" si="119"/>
        <v/>
      </c>
      <c r="AU119" s="59" t="str">
        <f t="shared" si="120"/>
        <v/>
      </c>
      <c r="AV119" s="89"/>
      <c r="AW119" s="91"/>
      <c r="AX119" s="370"/>
      <c r="AY119" s="59" t="str">
        <f t="shared" si="121"/>
        <v/>
      </c>
      <c r="AZ119" s="59" t="str">
        <f t="shared" si="122"/>
        <v/>
      </c>
      <c r="BA119" s="59" t="str">
        <f t="shared" si="123"/>
        <v/>
      </c>
      <c r="BB119" s="59" t="str">
        <f t="shared" si="124"/>
        <v/>
      </c>
      <c r="BC119" s="59" t="str">
        <f t="shared" si="125"/>
        <v/>
      </c>
      <c r="BD119" s="59" t="str">
        <f t="shared" si="126"/>
        <v/>
      </c>
      <c r="BE119" s="59" t="str">
        <f t="shared" si="127"/>
        <v/>
      </c>
      <c r="BF119" s="89"/>
      <c r="BH119" s="370"/>
      <c r="BI119" s="59" t="str">
        <f t="shared" si="128"/>
        <v/>
      </c>
      <c r="BJ119" s="59" t="str">
        <f t="shared" si="129"/>
        <v/>
      </c>
      <c r="BK119" s="59" t="str">
        <f t="shared" si="130"/>
        <v/>
      </c>
      <c r="BL119" s="59" t="str">
        <f t="shared" si="131"/>
        <v/>
      </c>
      <c r="BM119" s="59" t="str">
        <f t="shared" si="132"/>
        <v/>
      </c>
      <c r="BN119" s="59" t="str">
        <f t="shared" si="133"/>
        <v/>
      </c>
      <c r="BO119" s="59" t="str">
        <f t="shared" si="134"/>
        <v/>
      </c>
      <c r="BP119" s="89"/>
    </row>
    <row r="120" spans="1:68" ht="12.75" customHeight="1" thickBot="1" x14ac:dyDescent="0.3">
      <c r="A120" s="370"/>
      <c r="B120" s="227">
        <v>45019</v>
      </c>
      <c r="C120" s="227">
        <v>45020</v>
      </c>
      <c r="D120" s="227">
        <v>45021</v>
      </c>
      <c r="E120" s="227">
        <v>45022</v>
      </c>
      <c r="F120" s="227">
        <v>45023</v>
      </c>
      <c r="G120" s="231">
        <v>45024</v>
      </c>
      <c r="H120" s="231">
        <v>45025</v>
      </c>
      <c r="I120" s="93"/>
      <c r="J120" s="372"/>
      <c r="K120" s="88" t="str">
        <f t="shared" ref="K120:N122" si="136">IF(K49="","",D120)</f>
        <v/>
      </c>
      <c r="L120" s="88" t="str">
        <f t="shared" si="136"/>
        <v/>
      </c>
      <c r="M120" s="88" t="str">
        <f t="shared" si="136"/>
        <v/>
      </c>
      <c r="N120" s="88" t="str">
        <f t="shared" si="136"/>
        <v/>
      </c>
      <c r="O120" s="88" t="str">
        <f>IF(O49="","",H120)</f>
        <v/>
      </c>
      <c r="P120" s="88" t="str">
        <f t="shared" si="135"/>
        <v/>
      </c>
      <c r="Q120" s="88" t="str">
        <f t="shared" si="135"/>
        <v/>
      </c>
      <c r="R120" s="91"/>
      <c r="S120" s="90"/>
      <c r="T120" s="370"/>
      <c r="U120" s="59" t="str">
        <f t="shared" si="101"/>
        <v/>
      </c>
      <c r="V120" s="59" t="str">
        <f t="shared" si="102"/>
        <v/>
      </c>
      <c r="W120" s="59" t="str">
        <f t="shared" si="103"/>
        <v/>
      </c>
      <c r="X120" s="59" t="str">
        <f t="shared" si="104"/>
        <v/>
      </c>
      <c r="Y120" s="59" t="str">
        <f t="shared" si="105"/>
        <v/>
      </c>
      <c r="Z120" s="59" t="str">
        <f t="shared" si="106"/>
        <v/>
      </c>
      <c r="AA120" s="59" t="str">
        <f t="shared" si="98"/>
        <v/>
      </c>
      <c r="AB120" s="89"/>
      <c r="AC120" s="91"/>
      <c r="AD120" s="370"/>
      <c r="AE120" s="59" t="str">
        <f t="shared" si="107"/>
        <v/>
      </c>
      <c r="AF120" s="59" t="str">
        <f t="shared" si="108"/>
        <v/>
      </c>
      <c r="AG120" s="59" t="str">
        <f t="shared" si="109"/>
        <v/>
      </c>
      <c r="AH120" s="59" t="str">
        <f t="shared" si="110"/>
        <v/>
      </c>
      <c r="AI120" s="59" t="str">
        <f t="shared" si="111"/>
        <v/>
      </c>
      <c r="AJ120" s="59" t="str">
        <f t="shared" si="112"/>
        <v/>
      </c>
      <c r="AK120" s="59" t="str">
        <f t="shared" si="113"/>
        <v/>
      </c>
      <c r="AL120" s="89"/>
      <c r="AM120" s="91"/>
      <c r="AN120" s="370"/>
      <c r="AO120" s="59" t="str">
        <f t="shared" si="114"/>
        <v/>
      </c>
      <c r="AP120" s="59" t="str">
        <f t="shared" si="115"/>
        <v/>
      </c>
      <c r="AQ120" s="59" t="str">
        <f t="shared" si="116"/>
        <v/>
      </c>
      <c r="AR120" s="59" t="str">
        <f t="shared" si="117"/>
        <v/>
      </c>
      <c r="AS120" s="59" t="str">
        <f t="shared" si="118"/>
        <v/>
      </c>
      <c r="AT120" s="59" t="str">
        <f t="shared" si="119"/>
        <v/>
      </c>
      <c r="AU120" s="59" t="str">
        <f t="shared" si="120"/>
        <v/>
      </c>
      <c r="AV120" s="89"/>
      <c r="AW120" s="91"/>
      <c r="AX120" s="370"/>
      <c r="AY120" s="59" t="str">
        <f t="shared" si="121"/>
        <v/>
      </c>
      <c r="AZ120" s="59" t="str">
        <f t="shared" si="122"/>
        <v/>
      </c>
      <c r="BA120" s="59" t="str">
        <f t="shared" si="123"/>
        <v/>
      </c>
      <c r="BB120" s="59" t="str">
        <f t="shared" si="124"/>
        <v/>
      </c>
      <c r="BC120" s="59" t="str">
        <f t="shared" si="125"/>
        <v/>
      </c>
      <c r="BD120" s="59" t="str">
        <f t="shared" si="126"/>
        <v/>
      </c>
      <c r="BE120" s="59" t="str">
        <f t="shared" si="127"/>
        <v/>
      </c>
      <c r="BF120" s="89"/>
      <c r="BH120" s="370"/>
      <c r="BI120" s="59" t="str">
        <f t="shared" si="128"/>
        <v/>
      </c>
      <c r="BJ120" s="59" t="str">
        <f t="shared" si="129"/>
        <v/>
      </c>
      <c r="BK120" s="59" t="str">
        <f t="shared" si="130"/>
        <v/>
      </c>
      <c r="BL120" s="59" t="str">
        <f t="shared" si="131"/>
        <v/>
      </c>
      <c r="BM120" s="59" t="str">
        <f t="shared" si="132"/>
        <v/>
      </c>
      <c r="BN120" s="59" t="str">
        <f t="shared" si="133"/>
        <v/>
      </c>
      <c r="BO120" s="59" t="str">
        <f t="shared" si="134"/>
        <v/>
      </c>
      <c r="BP120" s="89"/>
    </row>
    <row r="121" spans="1:68" ht="12.75" customHeight="1" thickBot="1" x14ac:dyDescent="0.3">
      <c r="A121" s="370"/>
      <c r="B121" s="266">
        <v>45026</v>
      </c>
      <c r="C121" s="266">
        <v>45027</v>
      </c>
      <c r="D121" s="266">
        <v>45028</v>
      </c>
      <c r="E121" s="266">
        <v>45029</v>
      </c>
      <c r="F121" s="266">
        <v>45030</v>
      </c>
      <c r="G121" s="231">
        <v>45031</v>
      </c>
      <c r="H121" s="231">
        <v>45032</v>
      </c>
      <c r="I121" s="93"/>
      <c r="J121" s="372"/>
      <c r="K121" s="88" t="str">
        <f t="shared" si="136"/>
        <v/>
      </c>
      <c r="L121" s="88" t="str">
        <f t="shared" si="136"/>
        <v/>
      </c>
      <c r="M121" s="88" t="str">
        <f t="shared" si="136"/>
        <v/>
      </c>
      <c r="N121" s="88" t="str">
        <f t="shared" si="136"/>
        <v/>
      </c>
      <c r="O121" s="88" t="str">
        <f>IF(O50="","",H121)</f>
        <v/>
      </c>
      <c r="P121" s="88" t="str">
        <f t="shared" si="135"/>
        <v/>
      </c>
      <c r="Q121" s="88" t="str">
        <f t="shared" si="135"/>
        <v/>
      </c>
      <c r="R121" s="91"/>
      <c r="S121" s="90"/>
      <c r="T121" s="370"/>
      <c r="U121" s="59" t="str">
        <f t="shared" si="101"/>
        <v/>
      </c>
      <c r="V121" s="59" t="str">
        <f t="shared" si="102"/>
        <v/>
      </c>
      <c r="W121" s="59" t="str">
        <f t="shared" si="103"/>
        <v/>
      </c>
      <c r="X121" s="59" t="str">
        <f t="shared" si="104"/>
        <v/>
      </c>
      <c r="Y121" s="59" t="str">
        <f t="shared" si="105"/>
        <v/>
      </c>
      <c r="Z121" s="59" t="str">
        <f t="shared" si="106"/>
        <v/>
      </c>
      <c r="AA121" s="59" t="str">
        <f t="shared" si="98"/>
        <v/>
      </c>
      <c r="AB121" s="89"/>
      <c r="AC121" s="91"/>
      <c r="AD121" s="370"/>
      <c r="AE121" s="59" t="str">
        <f t="shared" si="107"/>
        <v/>
      </c>
      <c r="AF121" s="59" t="str">
        <f t="shared" si="108"/>
        <v/>
      </c>
      <c r="AG121" s="59" t="str">
        <f t="shared" si="109"/>
        <v/>
      </c>
      <c r="AH121" s="59" t="str">
        <f t="shared" si="110"/>
        <v/>
      </c>
      <c r="AI121" s="59" t="str">
        <f t="shared" si="111"/>
        <v/>
      </c>
      <c r="AJ121" s="59" t="str">
        <f t="shared" si="112"/>
        <v/>
      </c>
      <c r="AK121" s="59" t="str">
        <f t="shared" si="113"/>
        <v/>
      </c>
      <c r="AL121" s="89"/>
      <c r="AM121" s="91"/>
      <c r="AN121" s="370"/>
      <c r="AO121" s="59" t="str">
        <f t="shared" si="114"/>
        <v/>
      </c>
      <c r="AP121" s="59" t="str">
        <f t="shared" si="115"/>
        <v/>
      </c>
      <c r="AQ121" s="59" t="str">
        <f t="shared" si="116"/>
        <v/>
      </c>
      <c r="AR121" s="59" t="str">
        <f t="shared" si="117"/>
        <v/>
      </c>
      <c r="AS121" s="59" t="str">
        <f t="shared" si="118"/>
        <v/>
      </c>
      <c r="AT121" s="59" t="str">
        <f t="shared" si="119"/>
        <v/>
      </c>
      <c r="AU121" s="59" t="str">
        <f t="shared" si="120"/>
        <v/>
      </c>
      <c r="AV121" s="89"/>
      <c r="AW121" s="91"/>
      <c r="AX121" s="370"/>
      <c r="AY121" s="59" t="str">
        <f t="shared" si="121"/>
        <v/>
      </c>
      <c r="AZ121" s="59" t="str">
        <f t="shared" si="122"/>
        <v/>
      </c>
      <c r="BA121" s="59" t="str">
        <f t="shared" si="123"/>
        <v/>
      </c>
      <c r="BB121" s="59" t="str">
        <f t="shared" si="124"/>
        <v/>
      </c>
      <c r="BC121" s="59" t="str">
        <f t="shared" si="125"/>
        <v/>
      </c>
      <c r="BD121" s="59" t="str">
        <f t="shared" si="126"/>
        <v/>
      </c>
      <c r="BE121" s="59" t="str">
        <f t="shared" si="127"/>
        <v/>
      </c>
      <c r="BF121" s="89"/>
      <c r="BH121" s="370"/>
      <c r="BI121" s="59" t="str">
        <f t="shared" si="128"/>
        <v/>
      </c>
      <c r="BJ121" s="59" t="str">
        <f t="shared" si="129"/>
        <v/>
      </c>
      <c r="BK121" s="59" t="str">
        <f t="shared" si="130"/>
        <v/>
      </c>
      <c r="BL121" s="59" t="str">
        <f t="shared" si="131"/>
        <v/>
      </c>
      <c r="BM121" s="59" t="str">
        <f t="shared" si="132"/>
        <v/>
      </c>
      <c r="BN121" s="59" t="str">
        <f t="shared" si="133"/>
        <v/>
      </c>
      <c r="BO121" s="59" t="str">
        <f t="shared" si="134"/>
        <v/>
      </c>
      <c r="BP121" s="89"/>
    </row>
    <row r="122" spans="1:68" ht="12.75" customHeight="1" thickBot="1" x14ac:dyDescent="0.3">
      <c r="A122" s="370"/>
      <c r="B122" s="326">
        <v>45033</v>
      </c>
      <c r="C122" s="326">
        <v>45034</v>
      </c>
      <c r="D122" s="326">
        <v>45035</v>
      </c>
      <c r="E122" s="326">
        <v>45036</v>
      </c>
      <c r="F122" s="326">
        <v>45037</v>
      </c>
      <c r="G122" s="326">
        <v>45038</v>
      </c>
      <c r="H122" s="326">
        <v>45039</v>
      </c>
      <c r="I122" s="93"/>
      <c r="J122" s="372"/>
      <c r="K122" s="88" t="str">
        <f t="shared" si="136"/>
        <v/>
      </c>
      <c r="L122" s="88" t="str">
        <f t="shared" si="136"/>
        <v/>
      </c>
      <c r="M122" s="88" t="str">
        <f t="shared" si="136"/>
        <v/>
      </c>
      <c r="N122" s="88" t="str">
        <f t="shared" si="136"/>
        <v/>
      </c>
      <c r="O122" s="88" t="str">
        <f>IF(O51="","",H122)</f>
        <v/>
      </c>
      <c r="P122" s="88" t="str">
        <f t="shared" si="135"/>
        <v/>
      </c>
      <c r="Q122" s="88" t="str">
        <f t="shared" si="135"/>
        <v/>
      </c>
      <c r="R122" s="91"/>
      <c r="S122" s="90"/>
      <c r="T122" s="370" t="s">
        <v>62</v>
      </c>
      <c r="U122" s="59" t="str">
        <f t="shared" si="101"/>
        <v/>
      </c>
      <c r="V122" s="59" t="str">
        <f t="shared" si="102"/>
        <v/>
      </c>
      <c r="W122" s="59" t="str">
        <f t="shared" si="103"/>
        <v/>
      </c>
      <c r="X122" s="59" t="str">
        <f t="shared" si="104"/>
        <v/>
      </c>
      <c r="Y122" s="59" t="str">
        <f t="shared" si="105"/>
        <v/>
      </c>
      <c r="Z122" s="59" t="str">
        <f t="shared" si="106"/>
        <v/>
      </c>
      <c r="AA122" s="59" t="str">
        <f t="shared" si="98"/>
        <v/>
      </c>
      <c r="AB122" s="89"/>
      <c r="AC122" s="91"/>
      <c r="AD122" s="370" t="s">
        <v>62</v>
      </c>
      <c r="AE122" s="59" t="str">
        <f t="shared" si="107"/>
        <v/>
      </c>
      <c r="AF122" s="59" t="str">
        <f t="shared" si="108"/>
        <v/>
      </c>
      <c r="AG122" s="59" t="str">
        <f t="shared" si="109"/>
        <v/>
      </c>
      <c r="AH122" s="59" t="str">
        <f t="shared" si="110"/>
        <v/>
      </c>
      <c r="AI122" s="59" t="str">
        <f t="shared" si="111"/>
        <v/>
      </c>
      <c r="AJ122" s="59" t="str">
        <f t="shared" si="112"/>
        <v/>
      </c>
      <c r="AK122" s="59" t="str">
        <f t="shared" si="113"/>
        <v/>
      </c>
      <c r="AL122" s="89"/>
      <c r="AM122" s="91"/>
      <c r="AN122" s="370" t="s">
        <v>62</v>
      </c>
      <c r="AO122" s="59" t="str">
        <f t="shared" si="114"/>
        <v/>
      </c>
      <c r="AP122" s="59" t="str">
        <f t="shared" si="115"/>
        <v/>
      </c>
      <c r="AQ122" s="59" t="str">
        <f t="shared" si="116"/>
        <v/>
      </c>
      <c r="AR122" s="59" t="str">
        <f t="shared" si="117"/>
        <v/>
      </c>
      <c r="AS122" s="59" t="str">
        <f t="shared" si="118"/>
        <v/>
      </c>
      <c r="AT122" s="59" t="str">
        <f t="shared" si="119"/>
        <v/>
      </c>
      <c r="AU122" s="59" t="str">
        <f t="shared" si="120"/>
        <v/>
      </c>
      <c r="AV122" s="89"/>
      <c r="AW122" s="91"/>
      <c r="AX122" s="370" t="s">
        <v>62</v>
      </c>
      <c r="AY122" s="59" t="str">
        <f t="shared" si="121"/>
        <v/>
      </c>
      <c r="AZ122" s="59" t="str">
        <f t="shared" si="122"/>
        <v/>
      </c>
      <c r="BA122" s="59" t="str">
        <f t="shared" si="123"/>
        <v/>
      </c>
      <c r="BB122" s="59" t="str">
        <f t="shared" si="124"/>
        <v/>
      </c>
      <c r="BC122" s="59" t="str">
        <f t="shared" si="125"/>
        <v/>
      </c>
      <c r="BD122" s="59" t="str">
        <f t="shared" si="126"/>
        <v/>
      </c>
      <c r="BE122" s="59" t="str">
        <f t="shared" si="127"/>
        <v/>
      </c>
      <c r="BF122" s="89"/>
      <c r="BH122" s="370" t="s">
        <v>62</v>
      </c>
      <c r="BI122" s="59" t="str">
        <f t="shared" si="128"/>
        <v/>
      </c>
      <c r="BJ122" s="59" t="str">
        <f t="shared" si="129"/>
        <v/>
      </c>
      <c r="BK122" s="59" t="str">
        <f t="shared" si="130"/>
        <v/>
      </c>
      <c r="BL122" s="59" t="str">
        <f t="shared" si="131"/>
        <v/>
      </c>
      <c r="BM122" s="59" t="str">
        <f t="shared" si="132"/>
        <v/>
      </c>
      <c r="BN122" s="59" t="str">
        <f t="shared" si="133"/>
        <v/>
      </c>
      <c r="BO122" s="59" t="str">
        <f t="shared" si="134"/>
        <v/>
      </c>
      <c r="BP122" s="89"/>
    </row>
    <row r="123" spans="1:68" ht="12.75" customHeight="1" thickBot="1" x14ac:dyDescent="0.3">
      <c r="A123" s="370"/>
      <c r="B123" s="227">
        <v>45040</v>
      </c>
      <c r="C123" s="227">
        <v>45041</v>
      </c>
      <c r="D123" s="227">
        <v>45042</v>
      </c>
      <c r="E123" s="227">
        <v>45043</v>
      </c>
      <c r="F123" s="227">
        <v>45044</v>
      </c>
      <c r="G123" s="231">
        <v>45045</v>
      </c>
      <c r="H123" s="231">
        <v>45046</v>
      </c>
      <c r="I123" s="93"/>
      <c r="J123" s="372"/>
      <c r="K123" s="88"/>
      <c r="L123" s="88"/>
      <c r="M123" s="88"/>
      <c r="N123" s="88"/>
      <c r="O123" s="88"/>
      <c r="P123" s="88"/>
      <c r="Q123" s="88"/>
      <c r="R123" s="91"/>
      <c r="S123" s="90"/>
      <c r="T123" s="370"/>
      <c r="U123" s="59"/>
      <c r="V123" s="59"/>
      <c r="W123" s="59"/>
      <c r="X123" s="59"/>
      <c r="Y123" s="59"/>
      <c r="Z123" s="59"/>
      <c r="AA123" s="59"/>
      <c r="AB123" s="89"/>
      <c r="AC123" s="91"/>
      <c r="AD123" s="370"/>
      <c r="AE123" s="59"/>
      <c r="AF123" s="59"/>
      <c r="AG123" s="59"/>
      <c r="AH123" s="59"/>
      <c r="AI123" s="59"/>
      <c r="AJ123" s="59"/>
      <c r="AK123" s="59"/>
      <c r="AL123" s="89"/>
      <c r="AM123" s="91"/>
      <c r="AN123" s="370"/>
      <c r="AO123" s="59"/>
      <c r="AP123" s="59"/>
      <c r="AQ123" s="59"/>
      <c r="AR123" s="59"/>
      <c r="AS123" s="59"/>
      <c r="AT123" s="59"/>
      <c r="AU123" s="59"/>
      <c r="AV123" s="89"/>
      <c r="AW123" s="91"/>
      <c r="AX123" s="370"/>
      <c r="AY123" s="59"/>
      <c r="AZ123" s="59"/>
      <c r="BA123" s="59"/>
      <c r="BB123" s="59"/>
      <c r="BC123" s="59"/>
      <c r="BD123" s="59"/>
      <c r="BE123" s="59"/>
      <c r="BF123" s="89"/>
      <c r="BH123" s="370"/>
      <c r="BI123" s="59"/>
      <c r="BJ123" s="59"/>
      <c r="BK123" s="59"/>
      <c r="BL123" s="59"/>
      <c r="BM123" s="59"/>
      <c r="BN123" s="59"/>
      <c r="BO123" s="59"/>
      <c r="BP123" s="89"/>
    </row>
    <row r="124" spans="1:68" ht="12.75" customHeight="1" thickBot="1" x14ac:dyDescent="0.3">
      <c r="A124" s="370"/>
      <c r="B124" s="321"/>
      <c r="C124" s="321"/>
      <c r="D124" s="331"/>
      <c r="E124" s="321"/>
      <c r="F124" s="231"/>
      <c r="G124" s="296"/>
      <c r="H124" s="296"/>
      <c r="I124" s="93"/>
      <c r="J124" s="372"/>
      <c r="K124" s="88" t="str">
        <f>IF(K53="","",D123)</f>
        <v/>
      </c>
      <c r="L124" s="88" t="str">
        <f>IF(L53="","",E123)</f>
        <v/>
      </c>
      <c r="M124" s="88" t="str">
        <f>IF(M53="","",F123)</f>
        <v/>
      </c>
      <c r="N124" s="88" t="str">
        <f>IF(N53="","",G123)</f>
        <v/>
      </c>
      <c r="O124" s="88" t="str">
        <f>IF(O53="","",H123)</f>
        <v/>
      </c>
      <c r="P124" s="88" t="str">
        <f>IF(P53="","",B126)</f>
        <v/>
      </c>
      <c r="Q124" s="88" t="str">
        <f>IF(Q53="","",#REF!)</f>
        <v/>
      </c>
      <c r="R124" s="91"/>
      <c r="S124" s="90"/>
      <c r="T124" s="370"/>
      <c r="U124" s="59" t="str">
        <f t="shared" ref="U124:AA124" si="137">IF(U53="","",B123)</f>
        <v/>
      </c>
      <c r="V124" s="59" t="str">
        <f t="shared" si="137"/>
        <v/>
      </c>
      <c r="W124" s="59" t="str">
        <f>IF(W53="","",D123)</f>
        <v/>
      </c>
      <c r="X124" s="59" t="str">
        <f t="shared" si="137"/>
        <v/>
      </c>
      <c r="Y124" s="59" t="str">
        <f t="shared" si="137"/>
        <v/>
      </c>
      <c r="Z124" s="59" t="str">
        <f t="shared" si="137"/>
        <v/>
      </c>
      <c r="AA124" s="59" t="str">
        <f t="shared" si="137"/>
        <v/>
      </c>
      <c r="AB124" s="89"/>
      <c r="AC124" s="91"/>
      <c r="AD124" s="370"/>
      <c r="AE124" s="59" t="str">
        <f t="shared" ref="AE124:AK124" si="138">IF(AE53="","",B123)</f>
        <v/>
      </c>
      <c r="AF124" s="59" t="str">
        <f t="shared" si="138"/>
        <v/>
      </c>
      <c r="AG124" s="59" t="str">
        <f>IF(AG53="","",D123)</f>
        <v/>
      </c>
      <c r="AH124" s="59" t="str">
        <f t="shared" si="138"/>
        <v/>
      </c>
      <c r="AI124" s="59" t="str">
        <f t="shared" si="138"/>
        <v/>
      </c>
      <c r="AJ124" s="59" t="str">
        <f t="shared" si="138"/>
        <v/>
      </c>
      <c r="AK124" s="59" t="str">
        <f t="shared" si="138"/>
        <v/>
      </c>
      <c r="AL124" s="89"/>
      <c r="AM124" s="91"/>
      <c r="AN124" s="370"/>
      <c r="AO124" s="59" t="str">
        <f t="shared" ref="AO124:AU124" si="139">IF(AO53="","",B123)</f>
        <v/>
      </c>
      <c r="AP124" s="59" t="str">
        <f t="shared" si="139"/>
        <v/>
      </c>
      <c r="AQ124" s="59" t="str">
        <f>IF(AQ53="","",D123)</f>
        <v/>
      </c>
      <c r="AR124" s="59" t="str">
        <f t="shared" si="139"/>
        <v/>
      </c>
      <c r="AS124" s="59" t="str">
        <f t="shared" si="139"/>
        <v/>
      </c>
      <c r="AT124" s="59" t="str">
        <f t="shared" si="139"/>
        <v/>
      </c>
      <c r="AU124" s="59" t="str">
        <f t="shared" si="139"/>
        <v/>
      </c>
      <c r="AV124" s="89"/>
      <c r="AW124" s="91"/>
      <c r="AX124" s="370"/>
      <c r="AY124" s="59" t="str">
        <f t="shared" ref="AY124:BE124" si="140">IF(AY53="","",B123)</f>
        <v/>
      </c>
      <c r="AZ124" s="59" t="str">
        <f t="shared" si="140"/>
        <v/>
      </c>
      <c r="BA124" s="59" t="str">
        <f>IF(BA53="","",D123)</f>
        <v/>
      </c>
      <c r="BB124" s="59" t="str">
        <f t="shared" si="140"/>
        <v/>
      </c>
      <c r="BC124" s="59" t="str">
        <f t="shared" si="140"/>
        <v/>
      </c>
      <c r="BD124" s="59" t="str">
        <f t="shared" si="140"/>
        <v/>
      </c>
      <c r="BE124" s="59" t="str">
        <f t="shared" si="140"/>
        <v/>
      </c>
      <c r="BF124" s="89"/>
      <c r="BH124" s="370"/>
      <c r="BI124" s="59" t="str">
        <f t="shared" ref="BI124:BO124" si="141">IF(BI53="","",B123)</f>
        <v/>
      </c>
      <c r="BJ124" s="59" t="str">
        <f t="shared" si="141"/>
        <v/>
      </c>
      <c r="BK124" s="59" t="str">
        <f>IF(BK53="","",D123)</f>
        <v/>
      </c>
      <c r="BL124" s="59" t="str">
        <f t="shared" si="141"/>
        <v/>
      </c>
      <c r="BM124" s="59" t="str">
        <f t="shared" si="141"/>
        <v/>
      </c>
      <c r="BN124" s="59" t="str">
        <f t="shared" si="141"/>
        <v/>
      </c>
      <c r="BO124" s="59" t="str">
        <f t="shared" si="141"/>
        <v/>
      </c>
      <c r="BP124" s="89"/>
    </row>
    <row r="125" spans="1:68" ht="12.75" customHeight="1" thickBot="1" x14ac:dyDescent="0.3">
      <c r="A125" s="371" t="s">
        <v>62</v>
      </c>
      <c r="B125" s="231"/>
      <c r="C125" s="231"/>
      <c r="D125" s="231"/>
      <c r="E125" s="231"/>
      <c r="F125" s="231"/>
      <c r="G125" s="231"/>
      <c r="H125" s="231"/>
      <c r="I125" s="93"/>
      <c r="J125" s="372" t="s">
        <v>62</v>
      </c>
      <c r="K125" s="88" t="str">
        <f>IF(K54="","",B125)</f>
        <v/>
      </c>
      <c r="L125" s="88" t="str">
        <f>IF(L54="","",C125)</f>
        <v/>
      </c>
      <c r="M125" s="88" t="str">
        <f>IF(M54="","",D125)</f>
        <v/>
      </c>
      <c r="N125" s="88" t="str">
        <f>IF(N54="","",E125)</f>
        <v/>
      </c>
      <c r="O125" s="88" t="str">
        <f>IF(O54="","",F125)</f>
        <v/>
      </c>
      <c r="P125" s="88" t="str">
        <f>IF(P54="","",#REF!)</f>
        <v/>
      </c>
      <c r="Q125" s="88" t="str">
        <f>IF(Q54="","",C126)</f>
        <v/>
      </c>
      <c r="R125" s="91"/>
      <c r="S125" s="90"/>
      <c r="T125" s="371"/>
      <c r="U125" s="59" t="str">
        <f t="shared" ref="U125:U146" si="142">IF(U54="","",B125)</f>
        <v/>
      </c>
      <c r="V125" s="59" t="str">
        <f t="shared" ref="V125:V146" si="143">IF(V54="","",C125)</f>
        <v/>
      </c>
      <c r="W125" s="59" t="str">
        <f t="shared" ref="W125:W146" si="144">IF(W54="","",D125)</f>
        <v/>
      </c>
      <c r="X125" s="59" t="str">
        <f t="shared" ref="X125:X146" si="145">IF(X54="","",E125)</f>
        <v/>
      </c>
      <c r="Y125" s="59" t="str">
        <f t="shared" ref="Y125:Y146" si="146">IF(Y54="","",F125)</f>
        <v/>
      </c>
      <c r="Z125" s="59" t="str">
        <f t="shared" ref="Z125:Z146" si="147">IF(Z54="","",G125)</f>
        <v/>
      </c>
      <c r="AA125" s="59" t="str">
        <f t="shared" ref="AA125:AA146" si="148">IF(AA54="","",H125)</f>
        <v/>
      </c>
      <c r="AB125" s="89"/>
      <c r="AC125" s="91"/>
      <c r="AD125" s="371"/>
      <c r="AE125" s="59" t="str">
        <f t="shared" ref="AE125:AE146" si="149">IF(AE54="","",B125)</f>
        <v/>
      </c>
      <c r="AF125" s="59" t="str">
        <f t="shared" ref="AF125:AF146" si="150">IF(AF54="","",C125)</f>
        <v/>
      </c>
      <c r="AG125" s="59" t="str">
        <f t="shared" ref="AG125:AG146" si="151">IF(AG54="","",D125)</f>
        <v/>
      </c>
      <c r="AH125" s="59" t="str">
        <f t="shared" ref="AH125:AH146" si="152">IF(AH54="","",E125)</f>
        <v/>
      </c>
      <c r="AI125" s="59" t="str">
        <f t="shared" ref="AI125:AI146" si="153">IF(AI54="","",F125)</f>
        <v/>
      </c>
      <c r="AJ125" s="59" t="str">
        <f t="shared" ref="AJ125:AJ146" si="154">IF(AJ54="","",G125)</f>
        <v/>
      </c>
      <c r="AK125" s="59" t="str">
        <f t="shared" ref="AK125:AK146" si="155">IF(AK54="","",H125)</f>
        <v/>
      </c>
      <c r="AL125" s="89"/>
      <c r="AM125" s="91"/>
      <c r="AN125" s="371"/>
      <c r="AO125" s="59" t="str">
        <f t="shared" ref="AO125:AO146" si="156">IF(AO54="","",B125)</f>
        <v/>
      </c>
      <c r="AP125" s="59" t="str">
        <f t="shared" ref="AP125:AP146" si="157">IF(AP54="","",C125)</f>
        <v/>
      </c>
      <c r="AQ125" s="59" t="str">
        <f t="shared" ref="AQ125:AQ146" si="158">IF(AQ54="","",D125)</f>
        <v/>
      </c>
      <c r="AR125" s="59" t="str">
        <f t="shared" ref="AR125:AR146" si="159">IF(AR54="","",E125)</f>
        <v/>
      </c>
      <c r="AS125" s="59" t="str">
        <f t="shared" ref="AS125:AS146" si="160">IF(AS54="","",F125)</f>
        <v/>
      </c>
      <c r="AT125" s="59" t="str">
        <f t="shared" ref="AT125:AT146" si="161">IF(AT54="","",G125)</f>
        <v/>
      </c>
      <c r="AU125" s="59" t="str">
        <f t="shared" ref="AU125:AU146" si="162">IF(AU54="","",H125)</f>
        <v/>
      </c>
      <c r="AV125" s="89"/>
      <c r="AW125" s="91"/>
      <c r="AX125" s="371"/>
      <c r="AY125" s="59" t="str">
        <f t="shared" ref="AY125:AY146" si="163">IF(AY54="","",B125)</f>
        <v/>
      </c>
      <c r="AZ125" s="59" t="str">
        <f t="shared" ref="AZ125:AZ146" si="164">IF(AZ54="","",C125)</f>
        <v/>
      </c>
      <c r="BA125" s="59" t="str">
        <f t="shared" ref="BA125:BA146" si="165">IF(BA54="","",D125)</f>
        <v/>
      </c>
      <c r="BB125" s="59" t="str">
        <f t="shared" ref="BB125:BB146" si="166">IF(BB54="","",E125)</f>
        <v/>
      </c>
      <c r="BC125" s="59" t="str">
        <f t="shared" ref="BC125:BC146" si="167">IF(BC54="","",F125)</f>
        <v/>
      </c>
      <c r="BD125" s="59" t="str">
        <f t="shared" ref="BD125:BD146" si="168">IF(BD54="","",G125)</f>
        <v/>
      </c>
      <c r="BE125" s="59" t="str">
        <f t="shared" ref="BE125:BE146" si="169">IF(BE54="","",H125)</f>
        <v/>
      </c>
      <c r="BF125" s="89"/>
      <c r="BH125" s="371"/>
      <c r="BI125" s="59" t="str">
        <f t="shared" ref="BI125:BI146" si="170">IF(BI54="","",B125)</f>
        <v/>
      </c>
      <c r="BJ125" s="59" t="str">
        <f t="shared" ref="BJ125:BJ146" si="171">IF(BJ54="","",C125)</f>
        <v/>
      </c>
      <c r="BK125" s="59" t="str">
        <f t="shared" ref="BK125:BK146" si="172">IF(BK54="","",D125)</f>
        <v/>
      </c>
      <c r="BL125" s="59" t="str">
        <f t="shared" ref="BL125:BL146" si="173">IF(BL54="","",E125)</f>
        <v/>
      </c>
      <c r="BM125" s="59" t="str">
        <f t="shared" ref="BM125:BM146" si="174">IF(BM54="","",F125)</f>
        <v/>
      </c>
      <c r="BN125" s="59" t="str">
        <f t="shared" ref="BN125:BN146" si="175">IF(BN54="","",G125)</f>
        <v/>
      </c>
      <c r="BO125" s="59" t="str">
        <f t="shared" ref="BO125:BO146" si="176">IF(BO54="","",H125)</f>
        <v/>
      </c>
      <c r="BP125" s="89"/>
    </row>
    <row r="126" spans="1:68" ht="12.75" customHeight="1" thickBot="1" x14ac:dyDescent="0.3">
      <c r="A126" s="371"/>
      <c r="B126" s="326">
        <v>45047</v>
      </c>
      <c r="C126" s="266">
        <v>45048</v>
      </c>
      <c r="D126" s="266">
        <v>45049</v>
      </c>
      <c r="E126" s="266">
        <v>45050</v>
      </c>
      <c r="F126" s="266">
        <v>45051</v>
      </c>
      <c r="G126" s="231">
        <v>45052</v>
      </c>
      <c r="H126" s="231">
        <v>45053</v>
      </c>
      <c r="I126" s="93"/>
      <c r="J126" s="372"/>
      <c r="K126" s="88" t="str">
        <f t="shared" ref="K126:O128" si="177">IF(K55="","",D126)</f>
        <v/>
      </c>
      <c r="L126" s="88" t="str">
        <f t="shared" si="177"/>
        <v/>
      </c>
      <c r="M126" s="88" t="str">
        <f t="shared" si="177"/>
        <v/>
      </c>
      <c r="N126" s="88" t="str">
        <f t="shared" si="177"/>
        <v/>
      </c>
      <c r="O126" s="88" t="str">
        <f t="shared" si="177"/>
        <v/>
      </c>
      <c r="P126" s="88" t="str">
        <f>IF(P55="","",B127)</f>
        <v/>
      </c>
      <c r="Q126" s="88" t="str">
        <f>IF(Q55="","",C127)</f>
        <v/>
      </c>
      <c r="R126" s="91"/>
      <c r="S126" s="90"/>
      <c r="T126" s="371"/>
      <c r="U126" s="59" t="str">
        <f t="shared" si="142"/>
        <v/>
      </c>
      <c r="V126" s="59" t="str">
        <f t="shared" si="143"/>
        <v/>
      </c>
      <c r="W126" s="59" t="str">
        <f t="shared" si="144"/>
        <v/>
      </c>
      <c r="X126" s="59" t="str">
        <f t="shared" si="145"/>
        <v/>
      </c>
      <c r="Y126" s="59" t="str">
        <f t="shared" si="146"/>
        <v/>
      </c>
      <c r="Z126" s="59" t="str">
        <f t="shared" si="147"/>
        <v/>
      </c>
      <c r="AA126" s="59" t="str">
        <f t="shared" si="148"/>
        <v/>
      </c>
      <c r="AB126" s="89"/>
      <c r="AC126" s="91"/>
      <c r="AD126" s="371"/>
      <c r="AE126" s="59" t="str">
        <f t="shared" si="149"/>
        <v/>
      </c>
      <c r="AF126" s="59" t="str">
        <f t="shared" si="150"/>
        <v/>
      </c>
      <c r="AG126" s="59" t="str">
        <f t="shared" si="151"/>
        <v/>
      </c>
      <c r="AH126" s="59" t="str">
        <f t="shared" si="152"/>
        <v/>
      </c>
      <c r="AI126" s="59" t="str">
        <f t="shared" si="153"/>
        <v/>
      </c>
      <c r="AJ126" s="59" t="str">
        <f t="shared" si="154"/>
        <v/>
      </c>
      <c r="AK126" s="59" t="str">
        <f t="shared" si="155"/>
        <v/>
      </c>
      <c r="AL126" s="89"/>
      <c r="AM126" s="91"/>
      <c r="AN126" s="371"/>
      <c r="AO126" s="59" t="str">
        <f t="shared" si="156"/>
        <v/>
      </c>
      <c r="AP126" s="59" t="str">
        <f t="shared" si="157"/>
        <v/>
      </c>
      <c r="AQ126" s="59" t="str">
        <f t="shared" si="158"/>
        <v/>
      </c>
      <c r="AR126" s="59" t="str">
        <f t="shared" si="159"/>
        <v/>
      </c>
      <c r="AS126" s="59" t="str">
        <f t="shared" si="160"/>
        <v/>
      </c>
      <c r="AT126" s="59" t="str">
        <f t="shared" si="161"/>
        <v/>
      </c>
      <c r="AU126" s="59" t="str">
        <f t="shared" si="162"/>
        <v/>
      </c>
      <c r="AV126" s="89"/>
      <c r="AW126" s="91"/>
      <c r="AX126" s="371"/>
      <c r="AY126" s="59" t="str">
        <f t="shared" si="163"/>
        <v/>
      </c>
      <c r="AZ126" s="59" t="str">
        <f t="shared" si="164"/>
        <v/>
      </c>
      <c r="BA126" s="59" t="str">
        <f t="shared" si="165"/>
        <v/>
      </c>
      <c r="BB126" s="59" t="str">
        <f t="shared" si="166"/>
        <v/>
      </c>
      <c r="BC126" s="59" t="str">
        <f t="shared" si="167"/>
        <v/>
      </c>
      <c r="BD126" s="59" t="str">
        <f t="shared" si="168"/>
        <v/>
      </c>
      <c r="BE126" s="59" t="str">
        <f t="shared" si="169"/>
        <v/>
      </c>
      <c r="BF126" s="89"/>
      <c r="BH126" s="371"/>
      <c r="BI126" s="59" t="str">
        <f t="shared" si="170"/>
        <v/>
      </c>
      <c r="BJ126" s="59" t="str">
        <f t="shared" si="171"/>
        <v/>
      </c>
      <c r="BK126" s="59" t="str">
        <f t="shared" si="172"/>
        <v/>
      </c>
      <c r="BL126" s="59" t="str">
        <f t="shared" si="173"/>
        <v/>
      </c>
      <c r="BM126" s="59" t="str">
        <f t="shared" si="174"/>
        <v/>
      </c>
      <c r="BN126" s="59" t="str">
        <f t="shared" si="175"/>
        <v/>
      </c>
      <c r="BO126" s="59" t="str">
        <f t="shared" si="176"/>
        <v/>
      </c>
      <c r="BP126" s="89"/>
    </row>
    <row r="127" spans="1:68" ht="12.75" customHeight="1" thickBot="1" x14ac:dyDescent="0.3">
      <c r="A127" s="371"/>
      <c r="B127" s="227">
        <v>45054</v>
      </c>
      <c r="C127" s="227">
        <v>45055</v>
      </c>
      <c r="D127" s="227">
        <v>45056</v>
      </c>
      <c r="E127" s="227">
        <v>45057</v>
      </c>
      <c r="F127" s="227">
        <v>45058</v>
      </c>
      <c r="G127" s="231">
        <v>45059</v>
      </c>
      <c r="H127" s="231">
        <v>45060</v>
      </c>
      <c r="I127" s="93"/>
      <c r="J127" s="372"/>
      <c r="K127" s="88" t="str">
        <f t="shared" si="177"/>
        <v/>
      </c>
      <c r="L127" s="88" t="str">
        <f t="shared" si="177"/>
        <v/>
      </c>
      <c r="M127" s="88" t="str">
        <f t="shared" si="177"/>
        <v/>
      </c>
      <c r="N127" s="88" t="str">
        <f t="shared" si="177"/>
        <v/>
      </c>
      <c r="O127" s="88" t="str">
        <f t="shared" si="177"/>
        <v/>
      </c>
      <c r="P127" s="88" t="str">
        <f>IF(P56="","",B128)</f>
        <v/>
      </c>
      <c r="Q127" s="88" t="str">
        <f>IF(Q56="","",C128)</f>
        <v/>
      </c>
      <c r="R127" s="91"/>
      <c r="S127" s="90"/>
      <c r="T127" s="371"/>
      <c r="U127" s="59" t="str">
        <f t="shared" si="142"/>
        <v/>
      </c>
      <c r="V127" s="59" t="str">
        <f t="shared" si="143"/>
        <v/>
      </c>
      <c r="W127" s="59" t="str">
        <f t="shared" si="144"/>
        <v/>
      </c>
      <c r="X127" s="59" t="str">
        <f t="shared" si="145"/>
        <v/>
      </c>
      <c r="Y127" s="59" t="str">
        <f t="shared" si="146"/>
        <v/>
      </c>
      <c r="Z127" s="59" t="str">
        <f t="shared" si="147"/>
        <v/>
      </c>
      <c r="AA127" s="59" t="str">
        <f t="shared" si="148"/>
        <v/>
      </c>
      <c r="AB127" s="89"/>
      <c r="AC127" s="91"/>
      <c r="AD127" s="371"/>
      <c r="AE127" s="59" t="str">
        <f t="shared" si="149"/>
        <v/>
      </c>
      <c r="AF127" s="59" t="str">
        <f t="shared" si="150"/>
        <v/>
      </c>
      <c r="AG127" s="59" t="str">
        <f t="shared" si="151"/>
        <v/>
      </c>
      <c r="AH127" s="59" t="str">
        <f t="shared" si="152"/>
        <v/>
      </c>
      <c r="AI127" s="59" t="str">
        <f t="shared" si="153"/>
        <v/>
      </c>
      <c r="AJ127" s="59" t="str">
        <f t="shared" si="154"/>
        <v/>
      </c>
      <c r="AK127" s="59" t="str">
        <f t="shared" si="155"/>
        <v/>
      </c>
      <c r="AL127" s="89"/>
      <c r="AM127" s="91"/>
      <c r="AN127" s="371"/>
      <c r="AO127" s="59" t="str">
        <f t="shared" si="156"/>
        <v/>
      </c>
      <c r="AP127" s="59" t="str">
        <f t="shared" si="157"/>
        <v/>
      </c>
      <c r="AQ127" s="59" t="str">
        <f t="shared" si="158"/>
        <v/>
      </c>
      <c r="AR127" s="59" t="str">
        <f t="shared" si="159"/>
        <v/>
      </c>
      <c r="AS127" s="59" t="str">
        <f t="shared" si="160"/>
        <v/>
      </c>
      <c r="AT127" s="59" t="str">
        <f t="shared" si="161"/>
        <v/>
      </c>
      <c r="AU127" s="59" t="str">
        <f t="shared" si="162"/>
        <v/>
      </c>
      <c r="AV127" s="89"/>
      <c r="AW127" s="91"/>
      <c r="AX127" s="371"/>
      <c r="AY127" s="59" t="str">
        <f t="shared" si="163"/>
        <v/>
      </c>
      <c r="AZ127" s="59" t="str">
        <f t="shared" si="164"/>
        <v/>
      </c>
      <c r="BA127" s="59" t="str">
        <f t="shared" si="165"/>
        <v/>
      </c>
      <c r="BB127" s="59" t="str">
        <f t="shared" si="166"/>
        <v/>
      </c>
      <c r="BC127" s="59" t="str">
        <f t="shared" si="167"/>
        <v/>
      </c>
      <c r="BD127" s="59" t="str">
        <f t="shared" si="168"/>
        <v/>
      </c>
      <c r="BE127" s="59" t="str">
        <f t="shared" si="169"/>
        <v/>
      </c>
      <c r="BF127" s="89"/>
      <c r="BH127" s="371"/>
      <c r="BI127" s="59" t="str">
        <f t="shared" si="170"/>
        <v/>
      </c>
      <c r="BJ127" s="59" t="str">
        <f t="shared" si="171"/>
        <v/>
      </c>
      <c r="BK127" s="59" t="str">
        <f t="shared" si="172"/>
        <v/>
      </c>
      <c r="BL127" s="59" t="str">
        <f t="shared" si="173"/>
        <v/>
      </c>
      <c r="BM127" s="59" t="str">
        <f t="shared" si="174"/>
        <v/>
      </c>
      <c r="BN127" s="59" t="str">
        <f t="shared" si="175"/>
        <v/>
      </c>
      <c r="BO127" s="59" t="str">
        <f t="shared" si="176"/>
        <v/>
      </c>
      <c r="BP127" s="89"/>
    </row>
    <row r="128" spans="1:68" ht="12.75" customHeight="1" thickBot="1" x14ac:dyDescent="0.3">
      <c r="A128" s="371"/>
      <c r="B128" s="227">
        <v>45061</v>
      </c>
      <c r="C128" s="227">
        <v>45062</v>
      </c>
      <c r="D128" s="227">
        <v>45063</v>
      </c>
      <c r="E128" s="227">
        <v>45064</v>
      </c>
      <c r="F128" s="326">
        <v>45065</v>
      </c>
      <c r="G128" s="231">
        <v>45066</v>
      </c>
      <c r="H128" s="231">
        <v>45067</v>
      </c>
      <c r="I128" s="93"/>
      <c r="J128" s="372"/>
      <c r="K128" s="88" t="str">
        <f t="shared" si="177"/>
        <v/>
      </c>
      <c r="L128" s="88" t="str">
        <f t="shared" si="177"/>
        <v/>
      </c>
      <c r="M128" s="88" t="str">
        <f t="shared" si="177"/>
        <v/>
      </c>
      <c r="N128" s="88" t="str">
        <f t="shared" si="177"/>
        <v/>
      </c>
      <c r="O128" s="88" t="str">
        <f t="shared" si="177"/>
        <v/>
      </c>
      <c r="P128" s="88" t="str">
        <f>IF(P57="","",B129)</f>
        <v/>
      </c>
      <c r="Q128" s="88" t="str">
        <f>IF(Q57="","",C129)</f>
        <v/>
      </c>
      <c r="R128" s="91"/>
      <c r="S128" s="90"/>
      <c r="T128" s="371" t="s">
        <v>63</v>
      </c>
      <c r="U128" s="59" t="str">
        <f t="shared" si="142"/>
        <v/>
      </c>
      <c r="V128" s="59" t="str">
        <f t="shared" si="143"/>
        <v/>
      </c>
      <c r="W128" s="59" t="str">
        <f t="shared" si="144"/>
        <v/>
      </c>
      <c r="X128" s="59" t="str">
        <f t="shared" si="145"/>
        <v/>
      </c>
      <c r="Y128" s="59" t="str">
        <f t="shared" si="146"/>
        <v/>
      </c>
      <c r="Z128" s="59" t="str">
        <f t="shared" si="147"/>
        <v/>
      </c>
      <c r="AA128" s="59" t="str">
        <f t="shared" si="148"/>
        <v/>
      </c>
      <c r="AB128" s="89"/>
      <c r="AC128" s="91"/>
      <c r="AD128" s="371" t="s">
        <v>63</v>
      </c>
      <c r="AE128" s="59" t="str">
        <f t="shared" si="149"/>
        <v/>
      </c>
      <c r="AF128" s="59" t="str">
        <f t="shared" si="150"/>
        <v/>
      </c>
      <c r="AG128" s="59" t="str">
        <f t="shared" si="151"/>
        <v/>
      </c>
      <c r="AH128" s="59" t="str">
        <f t="shared" si="152"/>
        <v/>
      </c>
      <c r="AI128" s="59" t="str">
        <f t="shared" si="153"/>
        <v/>
      </c>
      <c r="AJ128" s="59" t="str">
        <f t="shared" si="154"/>
        <v/>
      </c>
      <c r="AK128" s="59" t="str">
        <f t="shared" si="155"/>
        <v/>
      </c>
      <c r="AL128" s="89"/>
      <c r="AM128" s="91"/>
      <c r="AN128" s="371" t="s">
        <v>63</v>
      </c>
      <c r="AO128" s="59" t="str">
        <f t="shared" si="156"/>
        <v/>
      </c>
      <c r="AP128" s="59" t="str">
        <f t="shared" si="157"/>
        <v/>
      </c>
      <c r="AQ128" s="59" t="str">
        <f t="shared" si="158"/>
        <v/>
      </c>
      <c r="AR128" s="59" t="str">
        <f t="shared" si="159"/>
        <v/>
      </c>
      <c r="AS128" s="59" t="str">
        <f t="shared" si="160"/>
        <v/>
      </c>
      <c r="AT128" s="59" t="str">
        <f t="shared" si="161"/>
        <v/>
      </c>
      <c r="AU128" s="59" t="str">
        <f t="shared" si="162"/>
        <v/>
      </c>
      <c r="AV128" s="89"/>
      <c r="AW128" s="91"/>
      <c r="AX128" s="371" t="s">
        <v>63</v>
      </c>
      <c r="AY128" s="59" t="str">
        <f t="shared" si="163"/>
        <v/>
      </c>
      <c r="AZ128" s="59" t="str">
        <f t="shared" si="164"/>
        <v/>
      </c>
      <c r="BA128" s="59" t="str">
        <f t="shared" si="165"/>
        <v/>
      </c>
      <c r="BB128" s="59" t="str">
        <f t="shared" si="166"/>
        <v/>
      </c>
      <c r="BC128" s="59" t="str">
        <f t="shared" si="167"/>
        <v/>
      </c>
      <c r="BD128" s="59" t="str">
        <f t="shared" si="168"/>
        <v/>
      </c>
      <c r="BE128" s="59" t="str">
        <f t="shared" si="169"/>
        <v/>
      </c>
      <c r="BF128" s="89"/>
      <c r="BH128" s="371" t="s">
        <v>63</v>
      </c>
      <c r="BI128" s="59" t="str">
        <f t="shared" si="170"/>
        <v/>
      </c>
      <c r="BJ128" s="59" t="str">
        <f t="shared" si="171"/>
        <v/>
      </c>
      <c r="BK128" s="59" t="str">
        <f t="shared" si="172"/>
        <v/>
      </c>
      <c r="BL128" s="59" t="str">
        <f t="shared" si="173"/>
        <v/>
      </c>
      <c r="BM128" s="59" t="str">
        <f t="shared" si="174"/>
        <v/>
      </c>
      <c r="BN128" s="59" t="str">
        <f t="shared" si="175"/>
        <v/>
      </c>
      <c r="BO128" s="59" t="str">
        <f t="shared" si="176"/>
        <v/>
      </c>
      <c r="BP128" s="89"/>
    </row>
    <row r="129" spans="1:68" ht="12.75" customHeight="1" thickBot="1" x14ac:dyDescent="0.3">
      <c r="A129" s="371"/>
      <c r="B129" s="320">
        <v>45068</v>
      </c>
      <c r="C129" s="320">
        <v>45069</v>
      </c>
      <c r="D129" s="320">
        <v>45070</v>
      </c>
      <c r="E129" s="320">
        <v>45071</v>
      </c>
      <c r="F129" s="320">
        <v>45072</v>
      </c>
      <c r="G129" s="231">
        <v>45073</v>
      </c>
      <c r="H129" s="231">
        <v>45074</v>
      </c>
      <c r="I129" s="93"/>
      <c r="J129" s="372"/>
      <c r="K129" s="88"/>
      <c r="L129" s="88"/>
      <c r="M129" s="88"/>
      <c r="N129" s="88"/>
      <c r="O129" s="88"/>
      <c r="P129" s="88"/>
      <c r="Q129" s="88"/>
      <c r="R129" s="91"/>
      <c r="S129" s="90"/>
      <c r="T129" s="371"/>
      <c r="U129" s="59" t="str">
        <f t="shared" si="142"/>
        <v/>
      </c>
      <c r="V129" s="59" t="str">
        <f t="shared" si="143"/>
        <v/>
      </c>
      <c r="W129" s="59" t="str">
        <f t="shared" si="144"/>
        <v/>
      </c>
      <c r="X129" s="59" t="str">
        <f t="shared" si="145"/>
        <v/>
      </c>
      <c r="Y129" s="59" t="str">
        <f t="shared" si="146"/>
        <v/>
      </c>
      <c r="Z129" s="59" t="str">
        <f t="shared" si="147"/>
        <v/>
      </c>
      <c r="AA129" s="59" t="str">
        <f t="shared" si="148"/>
        <v/>
      </c>
      <c r="AB129" s="89"/>
      <c r="AC129" s="91"/>
      <c r="AD129" s="371"/>
      <c r="AE129" s="59" t="str">
        <f t="shared" si="149"/>
        <v/>
      </c>
      <c r="AF129" s="59" t="str">
        <f t="shared" si="150"/>
        <v/>
      </c>
      <c r="AG129" s="59" t="str">
        <f t="shared" si="151"/>
        <v/>
      </c>
      <c r="AH129" s="59" t="str">
        <f t="shared" si="152"/>
        <v/>
      </c>
      <c r="AI129" s="59" t="str">
        <f t="shared" si="153"/>
        <v/>
      </c>
      <c r="AJ129" s="59" t="str">
        <f t="shared" si="154"/>
        <v/>
      </c>
      <c r="AK129" s="59" t="str">
        <f t="shared" si="155"/>
        <v/>
      </c>
      <c r="AL129" s="89"/>
      <c r="AM129" s="91"/>
      <c r="AN129" s="371"/>
      <c r="AO129" s="59" t="str">
        <f t="shared" si="156"/>
        <v/>
      </c>
      <c r="AP129" s="59" t="str">
        <f t="shared" si="157"/>
        <v/>
      </c>
      <c r="AQ129" s="59" t="str">
        <f t="shared" si="158"/>
        <v/>
      </c>
      <c r="AR129" s="59" t="str">
        <f t="shared" si="159"/>
        <v/>
      </c>
      <c r="AS129" s="59" t="str">
        <f t="shared" si="160"/>
        <v/>
      </c>
      <c r="AT129" s="59" t="str">
        <f t="shared" si="161"/>
        <v/>
      </c>
      <c r="AU129" s="59" t="str">
        <f t="shared" si="162"/>
        <v/>
      </c>
      <c r="AV129" s="89"/>
      <c r="AW129" s="91"/>
      <c r="AX129" s="371"/>
      <c r="AY129" s="59" t="str">
        <f t="shared" si="163"/>
        <v/>
      </c>
      <c r="AZ129" s="59" t="str">
        <f t="shared" si="164"/>
        <v/>
      </c>
      <c r="BA129" s="59" t="str">
        <f t="shared" si="165"/>
        <v/>
      </c>
      <c r="BB129" s="59" t="str">
        <f t="shared" si="166"/>
        <v/>
      </c>
      <c r="BC129" s="59" t="str">
        <f t="shared" si="167"/>
        <v/>
      </c>
      <c r="BD129" s="59" t="str">
        <f t="shared" si="168"/>
        <v/>
      </c>
      <c r="BE129" s="59" t="str">
        <f t="shared" si="169"/>
        <v/>
      </c>
      <c r="BF129" s="89"/>
      <c r="BH129" s="371"/>
      <c r="BI129" s="59" t="str">
        <f t="shared" si="170"/>
        <v/>
      </c>
      <c r="BJ129" s="59" t="str">
        <f t="shared" si="171"/>
        <v/>
      </c>
      <c r="BK129" s="59" t="str">
        <f t="shared" si="172"/>
        <v/>
      </c>
      <c r="BL129" s="59" t="str">
        <f t="shared" si="173"/>
        <v/>
      </c>
      <c r="BM129" s="59" t="str">
        <f t="shared" si="174"/>
        <v/>
      </c>
      <c r="BN129" s="59" t="str">
        <f t="shared" si="175"/>
        <v/>
      </c>
      <c r="BO129" s="59" t="str">
        <f t="shared" si="176"/>
        <v/>
      </c>
      <c r="BP129" s="89"/>
    </row>
    <row r="130" spans="1:68" ht="12.75" customHeight="1" thickBot="1" x14ac:dyDescent="0.3">
      <c r="A130" s="371"/>
      <c r="B130" s="320">
        <v>45075</v>
      </c>
      <c r="C130" s="320">
        <v>45076</v>
      </c>
      <c r="D130" s="320">
        <v>45077</v>
      </c>
      <c r="E130" s="296"/>
      <c r="F130" s="296"/>
      <c r="G130" s="231"/>
      <c r="H130" s="231"/>
      <c r="I130" s="93"/>
      <c r="J130" s="372"/>
      <c r="K130" s="88">
        <f>IF(K59="","",D129)</f>
        <v>45070</v>
      </c>
      <c r="L130" s="88">
        <f>IF(L59="","",E129)</f>
        <v>45071</v>
      </c>
      <c r="M130" s="88">
        <f>IF(M59="","",F129)</f>
        <v>45072</v>
      </c>
      <c r="N130" s="88">
        <f>IF(N59="","",G129)</f>
        <v>45073</v>
      </c>
      <c r="O130" s="88" t="str">
        <f>IF(O59="","",H129)</f>
        <v/>
      </c>
      <c r="P130" s="88" t="str">
        <f>IF(P59="","",B130)</f>
        <v/>
      </c>
      <c r="Q130" s="88" t="str">
        <f>IF(Q59="","",C130)</f>
        <v/>
      </c>
      <c r="R130" s="91"/>
      <c r="S130" s="90"/>
      <c r="T130" s="371"/>
      <c r="U130" s="59" t="str">
        <f t="shared" si="142"/>
        <v/>
      </c>
      <c r="V130" s="59" t="str">
        <f t="shared" si="143"/>
        <v/>
      </c>
      <c r="W130" s="59" t="str">
        <f t="shared" si="144"/>
        <v/>
      </c>
      <c r="X130" s="59" t="str">
        <f t="shared" si="145"/>
        <v/>
      </c>
      <c r="Y130" s="59" t="str">
        <f t="shared" si="146"/>
        <v/>
      </c>
      <c r="Z130" s="59" t="str">
        <f t="shared" si="147"/>
        <v/>
      </c>
      <c r="AA130" s="59" t="str">
        <f t="shared" si="148"/>
        <v/>
      </c>
      <c r="AB130" s="89"/>
      <c r="AC130" s="91"/>
      <c r="AD130" s="371"/>
      <c r="AE130" s="59" t="str">
        <f t="shared" si="149"/>
        <v/>
      </c>
      <c r="AF130" s="59" t="str">
        <f t="shared" si="150"/>
        <v/>
      </c>
      <c r="AG130" s="59" t="str">
        <f t="shared" si="151"/>
        <v/>
      </c>
      <c r="AH130" s="59" t="str">
        <f t="shared" si="152"/>
        <v/>
      </c>
      <c r="AI130" s="59" t="str">
        <f t="shared" si="153"/>
        <v/>
      </c>
      <c r="AJ130" s="59" t="str">
        <f t="shared" si="154"/>
        <v/>
      </c>
      <c r="AK130" s="59" t="str">
        <f t="shared" si="155"/>
        <v/>
      </c>
      <c r="AL130" s="89"/>
      <c r="AM130" s="91"/>
      <c r="AN130" s="371"/>
      <c r="AO130" s="59" t="str">
        <f t="shared" si="156"/>
        <v/>
      </c>
      <c r="AP130" s="59" t="str">
        <f t="shared" si="157"/>
        <v/>
      </c>
      <c r="AQ130" s="59" t="str">
        <f t="shared" si="158"/>
        <v/>
      </c>
      <c r="AR130" s="59" t="str">
        <f t="shared" si="159"/>
        <v/>
      </c>
      <c r="AS130" s="59" t="str">
        <f t="shared" si="160"/>
        <v/>
      </c>
      <c r="AT130" s="59" t="str">
        <f t="shared" si="161"/>
        <v/>
      </c>
      <c r="AU130" s="59" t="str">
        <f t="shared" si="162"/>
        <v/>
      </c>
      <c r="AV130" s="89"/>
      <c r="AW130" s="91"/>
      <c r="AX130" s="371"/>
      <c r="AY130" s="59" t="str">
        <f t="shared" si="163"/>
        <v/>
      </c>
      <c r="AZ130" s="59" t="str">
        <f t="shared" si="164"/>
        <v/>
      </c>
      <c r="BA130" s="59" t="str">
        <f t="shared" si="165"/>
        <v/>
      </c>
      <c r="BB130" s="59" t="str">
        <f t="shared" si="166"/>
        <v/>
      </c>
      <c r="BC130" s="59" t="str">
        <f t="shared" si="167"/>
        <v/>
      </c>
      <c r="BD130" s="59" t="str">
        <f t="shared" si="168"/>
        <v/>
      </c>
      <c r="BE130" s="59" t="str">
        <f t="shared" si="169"/>
        <v/>
      </c>
      <c r="BF130" s="89"/>
      <c r="BH130" s="371"/>
      <c r="BI130" s="59" t="str">
        <f t="shared" si="170"/>
        <v/>
      </c>
      <c r="BJ130" s="59" t="str">
        <f t="shared" si="171"/>
        <v/>
      </c>
      <c r="BK130" s="59" t="str">
        <f t="shared" si="172"/>
        <v/>
      </c>
      <c r="BL130" s="59" t="str">
        <f t="shared" si="173"/>
        <v/>
      </c>
      <c r="BM130" s="59" t="str">
        <f t="shared" si="174"/>
        <v/>
      </c>
      <c r="BN130" s="59" t="str">
        <f t="shared" si="175"/>
        <v/>
      </c>
      <c r="BO130" s="59" t="str">
        <f t="shared" si="176"/>
        <v/>
      </c>
      <c r="BP130" s="89"/>
    </row>
    <row r="131" spans="1:68" ht="12.75" customHeight="1" thickBot="1" x14ac:dyDescent="0.3">
      <c r="A131" s="370" t="s">
        <v>63</v>
      </c>
      <c r="B131" s="296"/>
      <c r="C131" s="296"/>
      <c r="D131" s="231"/>
      <c r="E131" s="320">
        <v>45078</v>
      </c>
      <c r="F131" s="320">
        <v>45079</v>
      </c>
      <c r="G131" s="231">
        <v>45080</v>
      </c>
      <c r="H131" s="231">
        <v>45081</v>
      </c>
      <c r="I131" s="93"/>
      <c r="J131" s="372"/>
      <c r="K131" s="88">
        <f>IF(K61="","",B131)</f>
        <v>0</v>
      </c>
      <c r="L131" s="88" t="e">
        <f>IF(L61="","",#REF!)</f>
        <v>#REF!</v>
      </c>
      <c r="M131" s="88">
        <f t="shared" ref="M131:O134" si="178">IF(M61="","",F131)</f>
        <v>45079</v>
      </c>
      <c r="N131" s="88">
        <f t="shared" si="178"/>
        <v>45080</v>
      </c>
      <c r="O131" s="88">
        <f t="shared" si="178"/>
        <v>45081</v>
      </c>
      <c r="P131" s="88" t="str">
        <f t="shared" ref="P131:Q134" si="179">IF(P61="","",B132)</f>
        <v/>
      </c>
      <c r="Q131" s="88" t="str">
        <f t="shared" si="179"/>
        <v/>
      </c>
      <c r="R131" s="91"/>
      <c r="S131" s="90"/>
      <c r="T131" s="370"/>
      <c r="U131" s="59" t="str">
        <f t="shared" si="142"/>
        <v/>
      </c>
      <c r="V131" s="59" t="str">
        <f t="shared" si="143"/>
        <v/>
      </c>
      <c r="W131" s="59" t="str">
        <f t="shared" si="144"/>
        <v/>
      </c>
      <c r="X131" s="59" t="str">
        <f t="shared" si="145"/>
        <v/>
      </c>
      <c r="Y131" s="59" t="str">
        <f t="shared" si="146"/>
        <v/>
      </c>
      <c r="Z131" s="59" t="str">
        <f t="shared" si="147"/>
        <v/>
      </c>
      <c r="AA131" s="59" t="str">
        <f t="shared" si="148"/>
        <v/>
      </c>
      <c r="AB131" s="89"/>
      <c r="AC131" s="91"/>
      <c r="AD131" s="370"/>
      <c r="AE131" s="59" t="str">
        <f t="shared" si="149"/>
        <v/>
      </c>
      <c r="AF131" s="59" t="str">
        <f t="shared" si="150"/>
        <v/>
      </c>
      <c r="AG131" s="59" t="str">
        <f t="shared" si="151"/>
        <v/>
      </c>
      <c r="AH131" s="59" t="str">
        <f t="shared" si="152"/>
        <v/>
      </c>
      <c r="AI131" s="59" t="str">
        <f t="shared" si="153"/>
        <v/>
      </c>
      <c r="AJ131" s="59" t="str">
        <f t="shared" si="154"/>
        <v/>
      </c>
      <c r="AK131" s="59" t="str">
        <f t="shared" si="155"/>
        <v/>
      </c>
      <c r="AL131" s="89"/>
      <c r="AM131" s="91"/>
      <c r="AN131" s="370"/>
      <c r="AO131" s="59" t="str">
        <f t="shared" si="156"/>
        <v/>
      </c>
      <c r="AP131" s="59" t="str">
        <f t="shared" si="157"/>
        <v/>
      </c>
      <c r="AQ131" s="59" t="str">
        <f t="shared" si="158"/>
        <v/>
      </c>
      <c r="AR131" s="59" t="str">
        <f t="shared" si="159"/>
        <v/>
      </c>
      <c r="AS131" s="59" t="str">
        <f t="shared" si="160"/>
        <v/>
      </c>
      <c r="AT131" s="59" t="str">
        <f t="shared" si="161"/>
        <v/>
      </c>
      <c r="AU131" s="59" t="str">
        <f t="shared" si="162"/>
        <v/>
      </c>
      <c r="AV131" s="89"/>
      <c r="AW131" s="91"/>
      <c r="AX131" s="370"/>
      <c r="AY131" s="59" t="str">
        <f t="shared" si="163"/>
        <v/>
      </c>
      <c r="AZ131" s="59" t="str">
        <f t="shared" si="164"/>
        <v/>
      </c>
      <c r="BA131" s="59" t="str">
        <f t="shared" si="165"/>
        <v/>
      </c>
      <c r="BB131" s="59" t="str">
        <f t="shared" si="166"/>
        <v/>
      </c>
      <c r="BC131" s="59" t="str">
        <f t="shared" si="167"/>
        <v/>
      </c>
      <c r="BD131" s="59" t="str">
        <f t="shared" si="168"/>
        <v/>
      </c>
      <c r="BE131" s="59" t="str">
        <f t="shared" si="169"/>
        <v/>
      </c>
      <c r="BF131" s="89"/>
      <c r="BH131" s="370"/>
      <c r="BI131" s="59" t="str">
        <f t="shared" si="170"/>
        <v/>
      </c>
      <c r="BJ131" s="59" t="str">
        <f t="shared" si="171"/>
        <v/>
      </c>
      <c r="BK131" s="59" t="str">
        <f t="shared" si="172"/>
        <v/>
      </c>
      <c r="BL131" s="59" t="str">
        <f t="shared" si="173"/>
        <v/>
      </c>
      <c r="BM131" s="59" t="str">
        <f t="shared" si="174"/>
        <v/>
      </c>
      <c r="BN131" s="59" t="str">
        <f t="shared" si="175"/>
        <v/>
      </c>
      <c r="BO131" s="59" t="str">
        <f t="shared" si="176"/>
        <v/>
      </c>
      <c r="BP131" s="89"/>
    </row>
    <row r="132" spans="1:68" ht="12.75" customHeight="1" thickBot="1" x14ac:dyDescent="0.3">
      <c r="A132" s="370"/>
      <c r="B132" s="227">
        <v>45082</v>
      </c>
      <c r="C132" s="227">
        <v>45083</v>
      </c>
      <c r="D132" s="227">
        <v>45084</v>
      </c>
      <c r="E132" s="227">
        <v>45085</v>
      </c>
      <c r="F132" s="227">
        <v>45086</v>
      </c>
      <c r="G132" s="231">
        <v>45087</v>
      </c>
      <c r="H132" s="231">
        <v>45088</v>
      </c>
      <c r="I132" s="93"/>
      <c r="J132" s="372"/>
      <c r="K132" s="88">
        <f t="shared" ref="K132:L134" si="180">IF(K62="","",D132)</f>
        <v>45084</v>
      </c>
      <c r="L132" s="88">
        <f t="shared" si="180"/>
        <v>45085</v>
      </c>
      <c r="M132" s="88">
        <f t="shared" si="178"/>
        <v>45086</v>
      </c>
      <c r="N132" s="88">
        <f t="shared" si="178"/>
        <v>45087</v>
      </c>
      <c r="O132" s="88">
        <f t="shared" si="178"/>
        <v>45088</v>
      </c>
      <c r="P132" s="88" t="str">
        <f t="shared" si="179"/>
        <v/>
      </c>
      <c r="Q132" s="88" t="str">
        <f t="shared" si="179"/>
        <v/>
      </c>
      <c r="R132" s="91"/>
      <c r="S132" s="90"/>
      <c r="T132" s="370"/>
      <c r="U132" s="59" t="str">
        <f t="shared" si="142"/>
        <v/>
      </c>
      <c r="V132" s="59" t="str">
        <f t="shared" si="143"/>
        <v/>
      </c>
      <c r="W132" s="59" t="str">
        <f t="shared" si="144"/>
        <v/>
      </c>
      <c r="X132" s="59" t="str">
        <f t="shared" si="145"/>
        <v/>
      </c>
      <c r="Y132" s="59" t="str">
        <f t="shared" si="146"/>
        <v/>
      </c>
      <c r="Z132" s="59" t="str">
        <f t="shared" si="147"/>
        <v/>
      </c>
      <c r="AA132" s="59" t="str">
        <f t="shared" si="148"/>
        <v/>
      </c>
      <c r="AB132" s="89"/>
      <c r="AC132" s="91"/>
      <c r="AD132" s="370"/>
      <c r="AE132" s="59" t="str">
        <f t="shared" si="149"/>
        <v/>
      </c>
      <c r="AF132" s="59" t="str">
        <f t="shared" si="150"/>
        <v/>
      </c>
      <c r="AG132" s="59" t="str">
        <f t="shared" si="151"/>
        <v/>
      </c>
      <c r="AH132" s="59" t="str">
        <f t="shared" si="152"/>
        <v/>
      </c>
      <c r="AI132" s="59" t="str">
        <f t="shared" si="153"/>
        <v/>
      </c>
      <c r="AJ132" s="59" t="str">
        <f t="shared" si="154"/>
        <v/>
      </c>
      <c r="AK132" s="59" t="str">
        <f t="shared" si="155"/>
        <v/>
      </c>
      <c r="AL132" s="89"/>
      <c r="AM132" s="91"/>
      <c r="AN132" s="370"/>
      <c r="AO132" s="59" t="str">
        <f t="shared" si="156"/>
        <v/>
      </c>
      <c r="AP132" s="59" t="str">
        <f t="shared" si="157"/>
        <v/>
      </c>
      <c r="AQ132" s="59" t="str">
        <f t="shared" si="158"/>
        <v/>
      </c>
      <c r="AR132" s="59" t="str">
        <f t="shared" si="159"/>
        <v/>
      </c>
      <c r="AS132" s="59" t="str">
        <f t="shared" si="160"/>
        <v/>
      </c>
      <c r="AT132" s="59" t="str">
        <f t="shared" si="161"/>
        <v/>
      </c>
      <c r="AU132" s="59" t="str">
        <f t="shared" si="162"/>
        <v/>
      </c>
      <c r="AV132" s="89"/>
      <c r="AW132" s="91"/>
      <c r="AX132" s="370"/>
      <c r="AY132" s="59" t="str">
        <f t="shared" si="163"/>
        <v/>
      </c>
      <c r="AZ132" s="59" t="str">
        <f t="shared" si="164"/>
        <v/>
      </c>
      <c r="BA132" s="59" t="str">
        <f t="shared" si="165"/>
        <v/>
      </c>
      <c r="BB132" s="59" t="str">
        <f t="shared" si="166"/>
        <v/>
      </c>
      <c r="BC132" s="59" t="str">
        <f t="shared" si="167"/>
        <v/>
      </c>
      <c r="BD132" s="59" t="str">
        <f t="shared" si="168"/>
        <v/>
      </c>
      <c r="BE132" s="59" t="str">
        <f t="shared" si="169"/>
        <v/>
      </c>
      <c r="BF132" s="89"/>
      <c r="BH132" s="370"/>
      <c r="BI132" s="59" t="str">
        <f t="shared" si="170"/>
        <v/>
      </c>
      <c r="BJ132" s="59" t="str">
        <f t="shared" si="171"/>
        <v/>
      </c>
      <c r="BK132" s="59" t="str">
        <f t="shared" si="172"/>
        <v/>
      </c>
      <c r="BL132" s="59" t="str">
        <f t="shared" si="173"/>
        <v/>
      </c>
      <c r="BM132" s="59" t="str">
        <f t="shared" si="174"/>
        <v/>
      </c>
      <c r="BN132" s="59" t="str">
        <f t="shared" si="175"/>
        <v/>
      </c>
      <c r="BO132" s="59" t="str">
        <f t="shared" si="176"/>
        <v/>
      </c>
      <c r="BP132" s="89"/>
    </row>
    <row r="133" spans="1:68" ht="12.75" customHeight="1" thickBot="1" x14ac:dyDescent="0.3">
      <c r="A133" s="370"/>
      <c r="B133" s="227">
        <v>45089</v>
      </c>
      <c r="C133" s="227">
        <v>45090</v>
      </c>
      <c r="D133" s="227">
        <v>45091</v>
      </c>
      <c r="E133" s="227">
        <v>45092</v>
      </c>
      <c r="F133" s="227">
        <v>45093</v>
      </c>
      <c r="G133" s="231">
        <v>45094</v>
      </c>
      <c r="H133" s="231">
        <v>45095</v>
      </c>
      <c r="I133" s="93"/>
      <c r="J133" s="372"/>
      <c r="K133" s="88">
        <f t="shared" si="180"/>
        <v>45091</v>
      </c>
      <c r="L133" s="88">
        <f t="shared" si="180"/>
        <v>45092</v>
      </c>
      <c r="M133" s="88">
        <f t="shared" si="178"/>
        <v>45093</v>
      </c>
      <c r="N133" s="88">
        <f t="shared" si="178"/>
        <v>45094</v>
      </c>
      <c r="O133" s="88">
        <f t="shared" si="178"/>
        <v>45095</v>
      </c>
      <c r="P133" s="88" t="str">
        <f t="shared" si="179"/>
        <v/>
      </c>
      <c r="Q133" s="88" t="str">
        <f t="shared" si="179"/>
        <v/>
      </c>
      <c r="R133" s="91"/>
      <c r="S133" s="90"/>
      <c r="T133" s="370" t="s">
        <v>64</v>
      </c>
      <c r="U133" s="59" t="str">
        <f t="shared" si="142"/>
        <v/>
      </c>
      <c r="V133" s="59" t="str">
        <f t="shared" si="143"/>
        <v/>
      </c>
      <c r="W133" s="59" t="str">
        <f t="shared" si="144"/>
        <v/>
      </c>
      <c r="X133" s="59" t="str">
        <f t="shared" si="145"/>
        <v/>
      </c>
      <c r="Y133" s="59" t="str">
        <f t="shared" si="146"/>
        <v/>
      </c>
      <c r="Z133" s="59" t="str">
        <f t="shared" si="147"/>
        <v/>
      </c>
      <c r="AA133" s="59" t="str">
        <f t="shared" si="148"/>
        <v/>
      </c>
      <c r="AB133" s="89"/>
      <c r="AC133" s="91"/>
      <c r="AD133" s="370" t="s">
        <v>64</v>
      </c>
      <c r="AE133" s="59" t="str">
        <f t="shared" si="149"/>
        <v/>
      </c>
      <c r="AF133" s="59" t="str">
        <f t="shared" si="150"/>
        <v/>
      </c>
      <c r="AG133" s="59" t="str">
        <f t="shared" si="151"/>
        <v/>
      </c>
      <c r="AH133" s="59" t="str">
        <f t="shared" si="152"/>
        <v/>
      </c>
      <c r="AI133" s="59" t="str">
        <f t="shared" si="153"/>
        <v/>
      </c>
      <c r="AJ133" s="59" t="str">
        <f t="shared" si="154"/>
        <v/>
      </c>
      <c r="AK133" s="59" t="str">
        <f t="shared" si="155"/>
        <v/>
      </c>
      <c r="AL133" s="89"/>
      <c r="AM133" s="91"/>
      <c r="AN133" s="370" t="s">
        <v>64</v>
      </c>
      <c r="AO133" s="59" t="str">
        <f t="shared" si="156"/>
        <v/>
      </c>
      <c r="AP133" s="59" t="str">
        <f t="shared" si="157"/>
        <v/>
      </c>
      <c r="AQ133" s="59" t="str">
        <f t="shared" si="158"/>
        <v/>
      </c>
      <c r="AR133" s="59" t="str">
        <f t="shared" si="159"/>
        <v/>
      </c>
      <c r="AS133" s="59" t="str">
        <f t="shared" si="160"/>
        <v/>
      </c>
      <c r="AT133" s="59" t="str">
        <f t="shared" si="161"/>
        <v/>
      </c>
      <c r="AU133" s="59" t="str">
        <f t="shared" si="162"/>
        <v/>
      </c>
      <c r="AV133" s="89"/>
      <c r="AW133" s="91"/>
      <c r="AX133" s="370" t="s">
        <v>64</v>
      </c>
      <c r="AY133" s="59" t="str">
        <f t="shared" si="163"/>
        <v/>
      </c>
      <c r="AZ133" s="59" t="str">
        <f t="shared" si="164"/>
        <v/>
      </c>
      <c r="BA133" s="59" t="str">
        <f t="shared" si="165"/>
        <v/>
      </c>
      <c r="BB133" s="59" t="str">
        <f t="shared" si="166"/>
        <v/>
      </c>
      <c r="BC133" s="59" t="str">
        <f t="shared" si="167"/>
        <v/>
      </c>
      <c r="BD133" s="59" t="str">
        <f t="shared" si="168"/>
        <v/>
      </c>
      <c r="BE133" s="59" t="str">
        <f t="shared" si="169"/>
        <v/>
      </c>
      <c r="BF133" s="89"/>
      <c r="BH133" s="370" t="s">
        <v>64</v>
      </c>
      <c r="BI133" s="59" t="str">
        <f t="shared" si="170"/>
        <v/>
      </c>
      <c r="BJ133" s="59" t="str">
        <f t="shared" si="171"/>
        <v/>
      </c>
      <c r="BK133" s="59" t="str">
        <f t="shared" si="172"/>
        <v/>
      </c>
      <c r="BL133" s="59" t="str">
        <f t="shared" si="173"/>
        <v/>
      </c>
      <c r="BM133" s="59" t="str">
        <f t="shared" si="174"/>
        <v/>
      </c>
      <c r="BN133" s="59" t="str">
        <f t="shared" si="175"/>
        <v/>
      </c>
      <c r="BO133" s="59" t="str">
        <f t="shared" si="176"/>
        <v/>
      </c>
      <c r="BP133" s="89"/>
    </row>
    <row r="134" spans="1:68" ht="12.75" customHeight="1" thickBot="1" x14ac:dyDescent="0.3">
      <c r="A134" s="370"/>
      <c r="B134" s="227">
        <v>45096</v>
      </c>
      <c r="C134" s="227">
        <v>45097</v>
      </c>
      <c r="D134" s="227">
        <v>45098</v>
      </c>
      <c r="E134" s="227">
        <v>45099</v>
      </c>
      <c r="F134" s="227">
        <v>45100</v>
      </c>
      <c r="G134" s="231">
        <v>45101</v>
      </c>
      <c r="H134" s="231">
        <v>45102</v>
      </c>
      <c r="I134" s="93"/>
      <c r="J134" s="372"/>
      <c r="K134" s="88">
        <f t="shared" si="180"/>
        <v>45098</v>
      </c>
      <c r="L134" s="88">
        <f t="shared" si="180"/>
        <v>45099</v>
      </c>
      <c r="M134" s="88">
        <f t="shared" si="178"/>
        <v>45100</v>
      </c>
      <c r="N134" s="88">
        <f t="shared" si="178"/>
        <v>45101</v>
      </c>
      <c r="O134" s="88">
        <f t="shared" si="178"/>
        <v>45102</v>
      </c>
      <c r="P134" s="88" t="str">
        <f t="shared" si="179"/>
        <v/>
      </c>
      <c r="Q134" s="88" t="str">
        <f t="shared" si="179"/>
        <v/>
      </c>
      <c r="R134" s="91"/>
      <c r="S134" s="90"/>
      <c r="T134" s="370"/>
      <c r="U134" s="59" t="str">
        <f t="shared" si="142"/>
        <v/>
      </c>
      <c r="V134" s="59" t="str">
        <f t="shared" si="143"/>
        <v/>
      </c>
      <c r="W134" s="59" t="str">
        <f t="shared" si="144"/>
        <v/>
      </c>
      <c r="X134" s="59" t="str">
        <f t="shared" si="145"/>
        <v/>
      </c>
      <c r="Y134" s="59" t="str">
        <f t="shared" si="146"/>
        <v/>
      </c>
      <c r="Z134" s="59" t="str">
        <f t="shared" si="147"/>
        <v/>
      </c>
      <c r="AA134" s="59" t="str">
        <f t="shared" si="148"/>
        <v/>
      </c>
      <c r="AB134" s="89"/>
      <c r="AC134" s="91"/>
      <c r="AD134" s="370"/>
      <c r="AE134" s="59" t="str">
        <f t="shared" si="149"/>
        <v/>
      </c>
      <c r="AF134" s="59" t="str">
        <f t="shared" si="150"/>
        <v/>
      </c>
      <c r="AG134" s="59" t="str">
        <f t="shared" si="151"/>
        <v/>
      </c>
      <c r="AH134" s="59" t="str">
        <f t="shared" si="152"/>
        <v/>
      </c>
      <c r="AI134" s="59" t="str">
        <f t="shared" si="153"/>
        <v/>
      </c>
      <c r="AJ134" s="59" t="str">
        <f t="shared" si="154"/>
        <v/>
      </c>
      <c r="AK134" s="59" t="str">
        <f t="shared" si="155"/>
        <v/>
      </c>
      <c r="AL134" s="89"/>
      <c r="AM134" s="91"/>
      <c r="AN134" s="370"/>
      <c r="AO134" s="59" t="str">
        <f t="shared" si="156"/>
        <v/>
      </c>
      <c r="AP134" s="59" t="str">
        <f t="shared" si="157"/>
        <v/>
      </c>
      <c r="AQ134" s="59" t="str">
        <f t="shared" si="158"/>
        <v/>
      </c>
      <c r="AR134" s="59" t="str">
        <f t="shared" si="159"/>
        <v/>
      </c>
      <c r="AS134" s="59" t="str">
        <f t="shared" si="160"/>
        <v/>
      </c>
      <c r="AT134" s="59" t="str">
        <f t="shared" si="161"/>
        <v/>
      </c>
      <c r="AU134" s="59" t="str">
        <f t="shared" si="162"/>
        <v/>
      </c>
      <c r="AV134" s="89"/>
      <c r="AW134" s="91"/>
      <c r="AX134" s="370"/>
      <c r="AY134" s="59" t="str">
        <f t="shared" si="163"/>
        <v/>
      </c>
      <c r="AZ134" s="59" t="str">
        <f t="shared" si="164"/>
        <v/>
      </c>
      <c r="BA134" s="59" t="str">
        <f t="shared" si="165"/>
        <v/>
      </c>
      <c r="BB134" s="59" t="str">
        <f t="shared" si="166"/>
        <v/>
      </c>
      <c r="BC134" s="59" t="str">
        <f t="shared" si="167"/>
        <v/>
      </c>
      <c r="BD134" s="59" t="str">
        <f t="shared" si="168"/>
        <v/>
      </c>
      <c r="BE134" s="59" t="str">
        <f t="shared" si="169"/>
        <v/>
      </c>
      <c r="BF134" s="89"/>
      <c r="BH134" s="370"/>
      <c r="BI134" s="59" t="str">
        <f t="shared" si="170"/>
        <v/>
      </c>
      <c r="BJ134" s="59" t="str">
        <f t="shared" si="171"/>
        <v/>
      </c>
      <c r="BK134" s="59" t="str">
        <f t="shared" si="172"/>
        <v/>
      </c>
      <c r="BL134" s="59" t="str">
        <f t="shared" si="173"/>
        <v/>
      </c>
      <c r="BM134" s="59" t="str">
        <f t="shared" si="174"/>
        <v/>
      </c>
      <c r="BN134" s="59" t="str">
        <f t="shared" si="175"/>
        <v/>
      </c>
      <c r="BO134" s="59" t="str">
        <f t="shared" si="176"/>
        <v/>
      </c>
      <c r="BP134" s="89"/>
    </row>
    <row r="135" spans="1:68" ht="12.75" customHeight="1" thickBot="1" x14ac:dyDescent="0.3">
      <c r="A135" s="370"/>
      <c r="B135" s="332">
        <v>45103</v>
      </c>
      <c r="C135" s="332">
        <v>45104</v>
      </c>
      <c r="D135" s="332">
        <v>45105</v>
      </c>
      <c r="E135" s="326">
        <v>45106</v>
      </c>
      <c r="F135" s="326">
        <v>45107</v>
      </c>
      <c r="G135" s="296"/>
      <c r="H135" s="296"/>
      <c r="I135" s="93"/>
      <c r="J135" s="372" t="s">
        <v>64</v>
      </c>
      <c r="K135" s="88" t="e">
        <f>IF(#REF!="","",D135)</f>
        <v>#REF!</v>
      </c>
      <c r="L135" s="88" t="e">
        <f>IF(#REF!="","",E135)</f>
        <v>#REF!</v>
      </c>
      <c r="M135" s="88" t="e">
        <f>IF(#REF!="","",F135)</f>
        <v>#REF!</v>
      </c>
      <c r="N135" s="88" t="e">
        <f>IF(#REF!="","",G136)</f>
        <v>#REF!</v>
      </c>
      <c r="O135" s="88" t="e">
        <f>IF(#REF!="","",#REF!)</f>
        <v>#REF!</v>
      </c>
      <c r="P135" s="88" t="e">
        <f>IF(#REF!="","",G135)</f>
        <v>#REF!</v>
      </c>
      <c r="Q135" s="88" t="e">
        <f>IF(#REF!="","",H135)</f>
        <v>#REF!</v>
      </c>
      <c r="R135" s="91"/>
      <c r="S135" s="90"/>
      <c r="T135" s="370"/>
      <c r="U135" s="59" t="str">
        <f t="shared" si="142"/>
        <v/>
      </c>
      <c r="V135" s="59" t="str">
        <f t="shared" si="143"/>
        <v/>
      </c>
      <c r="W135" s="59" t="str">
        <f t="shared" si="144"/>
        <v/>
      </c>
      <c r="X135" s="59" t="str">
        <f t="shared" si="145"/>
        <v/>
      </c>
      <c r="Y135" s="59" t="str">
        <f t="shared" si="146"/>
        <v/>
      </c>
      <c r="Z135" s="59" t="str">
        <f t="shared" si="147"/>
        <v/>
      </c>
      <c r="AA135" s="59" t="str">
        <f t="shared" si="148"/>
        <v/>
      </c>
      <c r="AB135" s="89"/>
      <c r="AC135" s="91"/>
      <c r="AD135" s="370"/>
      <c r="AE135" s="59" t="str">
        <f t="shared" si="149"/>
        <v/>
      </c>
      <c r="AF135" s="59" t="str">
        <f t="shared" si="150"/>
        <v/>
      </c>
      <c r="AG135" s="59" t="str">
        <f t="shared" si="151"/>
        <v/>
      </c>
      <c r="AH135" s="59" t="str">
        <f t="shared" si="152"/>
        <v/>
      </c>
      <c r="AI135" s="59" t="str">
        <f t="shared" si="153"/>
        <v/>
      </c>
      <c r="AJ135" s="59" t="str">
        <f t="shared" si="154"/>
        <v/>
      </c>
      <c r="AK135" s="59" t="str">
        <f t="shared" si="155"/>
        <v/>
      </c>
      <c r="AL135" s="89"/>
      <c r="AM135" s="91"/>
      <c r="AN135" s="370"/>
      <c r="AO135" s="59" t="str">
        <f t="shared" si="156"/>
        <v/>
      </c>
      <c r="AP135" s="59" t="str">
        <f t="shared" si="157"/>
        <v/>
      </c>
      <c r="AQ135" s="59" t="str">
        <f t="shared" si="158"/>
        <v/>
      </c>
      <c r="AR135" s="59" t="str">
        <f t="shared" si="159"/>
        <v/>
      </c>
      <c r="AS135" s="59" t="str">
        <f t="shared" si="160"/>
        <v/>
      </c>
      <c r="AT135" s="59" t="str">
        <f t="shared" si="161"/>
        <v/>
      </c>
      <c r="AU135" s="59" t="str">
        <f t="shared" si="162"/>
        <v/>
      </c>
      <c r="AV135" s="89"/>
      <c r="AW135" s="91"/>
      <c r="AX135" s="370"/>
      <c r="AY135" s="59" t="str">
        <f t="shared" si="163"/>
        <v/>
      </c>
      <c r="AZ135" s="59" t="str">
        <f t="shared" si="164"/>
        <v/>
      </c>
      <c r="BA135" s="59" t="str">
        <f t="shared" si="165"/>
        <v/>
      </c>
      <c r="BB135" s="59" t="str">
        <f t="shared" si="166"/>
        <v/>
      </c>
      <c r="BC135" s="59" t="str">
        <f t="shared" si="167"/>
        <v/>
      </c>
      <c r="BD135" s="59" t="str">
        <f t="shared" si="168"/>
        <v/>
      </c>
      <c r="BE135" s="59" t="str">
        <f t="shared" si="169"/>
        <v/>
      </c>
      <c r="BF135" s="89"/>
      <c r="BH135" s="370"/>
      <c r="BI135" s="59" t="str">
        <f t="shared" si="170"/>
        <v/>
      </c>
      <c r="BJ135" s="59" t="str">
        <f t="shared" si="171"/>
        <v/>
      </c>
      <c r="BK135" s="59" t="str">
        <f t="shared" si="172"/>
        <v/>
      </c>
      <c r="BL135" s="59" t="str">
        <f t="shared" si="173"/>
        <v/>
      </c>
      <c r="BM135" s="59" t="str">
        <f t="shared" si="174"/>
        <v/>
      </c>
      <c r="BN135" s="59" t="str">
        <f t="shared" si="175"/>
        <v/>
      </c>
      <c r="BO135" s="59" t="str">
        <f t="shared" si="176"/>
        <v/>
      </c>
      <c r="BP135" s="89"/>
    </row>
    <row r="136" spans="1:68" ht="12.75" customHeight="1" thickBot="1" x14ac:dyDescent="0.3">
      <c r="A136" s="371" t="s">
        <v>64</v>
      </c>
      <c r="B136" s="321"/>
      <c r="C136" s="321"/>
      <c r="D136" s="295"/>
      <c r="E136" s="295"/>
      <c r="F136" s="231"/>
      <c r="G136" s="326">
        <v>45108</v>
      </c>
      <c r="H136" s="326">
        <v>45109</v>
      </c>
      <c r="I136" s="93"/>
      <c r="J136" s="372"/>
      <c r="K136" s="88">
        <f>IF(K65="","",B136)</f>
        <v>0</v>
      </c>
      <c r="L136" s="88">
        <f>IF(L65="","",C136)</f>
        <v>0</v>
      </c>
      <c r="M136" s="88" t="str">
        <f>IF(M65="","",D136)</f>
        <v/>
      </c>
      <c r="N136" s="88" t="str">
        <f>IF(N65="","",#REF!)</f>
        <v/>
      </c>
      <c r="O136" s="88" t="str">
        <f>IF(O65="","",H136)</f>
        <v/>
      </c>
      <c r="P136" s="88" t="str">
        <f t="shared" ref="P136:Q139" si="181">IF(P65="","",B137)</f>
        <v/>
      </c>
      <c r="Q136" s="88" t="str">
        <f t="shared" si="181"/>
        <v/>
      </c>
      <c r="R136" s="91"/>
      <c r="S136" s="90"/>
      <c r="T136" s="371"/>
      <c r="U136" s="59" t="str">
        <f t="shared" si="142"/>
        <v/>
      </c>
      <c r="V136" s="59" t="str">
        <f t="shared" si="143"/>
        <v/>
      </c>
      <c r="W136" s="59" t="str">
        <f t="shared" si="144"/>
        <v/>
      </c>
      <c r="X136" s="59" t="str">
        <f t="shared" si="145"/>
        <v/>
      </c>
      <c r="Y136" s="59" t="str">
        <f t="shared" si="146"/>
        <v/>
      </c>
      <c r="Z136" s="59" t="str">
        <f t="shared" si="147"/>
        <v/>
      </c>
      <c r="AA136" s="59" t="str">
        <f t="shared" si="148"/>
        <v/>
      </c>
      <c r="AB136" s="89"/>
      <c r="AC136" s="91"/>
      <c r="AD136" s="371"/>
      <c r="AE136" s="59" t="str">
        <f t="shared" si="149"/>
        <v/>
      </c>
      <c r="AF136" s="59" t="str">
        <f t="shared" si="150"/>
        <v/>
      </c>
      <c r="AG136" s="59" t="str">
        <f t="shared" si="151"/>
        <v/>
      </c>
      <c r="AH136" s="59" t="str">
        <f t="shared" si="152"/>
        <v/>
      </c>
      <c r="AI136" s="59" t="str">
        <f t="shared" si="153"/>
        <v/>
      </c>
      <c r="AJ136" s="59" t="str">
        <f t="shared" si="154"/>
        <v/>
      </c>
      <c r="AK136" s="59" t="str">
        <f t="shared" si="155"/>
        <v/>
      </c>
      <c r="AL136" s="89"/>
      <c r="AM136" s="91"/>
      <c r="AN136" s="371"/>
      <c r="AO136" s="59" t="str">
        <f t="shared" si="156"/>
        <v/>
      </c>
      <c r="AP136" s="59" t="str">
        <f t="shared" si="157"/>
        <v/>
      </c>
      <c r="AQ136" s="59" t="str">
        <f t="shared" si="158"/>
        <v/>
      </c>
      <c r="AR136" s="59" t="str">
        <f t="shared" si="159"/>
        <v/>
      </c>
      <c r="AS136" s="59" t="str">
        <f t="shared" si="160"/>
        <v/>
      </c>
      <c r="AT136" s="59" t="str">
        <f t="shared" si="161"/>
        <v/>
      </c>
      <c r="AU136" s="59" t="str">
        <f t="shared" si="162"/>
        <v/>
      </c>
      <c r="AV136" s="89"/>
      <c r="AW136" s="91"/>
      <c r="AX136" s="371"/>
      <c r="AY136" s="59" t="str">
        <f t="shared" si="163"/>
        <v/>
      </c>
      <c r="AZ136" s="59" t="str">
        <f t="shared" si="164"/>
        <v/>
      </c>
      <c r="BA136" s="59" t="str">
        <f t="shared" si="165"/>
        <v/>
      </c>
      <c r="BB136" s="59" t="str">
        <f t="shared" si="166"/>
        <v/>
      </c>
      <c r="BC136" s="59" t="str">
        <f t="shared" si="167"/>
        <v/>
      </c>
      <c r="BD136" s="59" t="str">
        <f t="shared" si="168"/>
        <v/>
      </c>
      <c r="BE136" s="59" t="str">
        <f t="shared" si="169"/>
        <v/>
      </c>
      <c r="BF136" s="89"/>
      <c r="BH136" s="371"/>
      <c r="BI136" s="59" t="str">
        <f t="shared" si="170"/>
        <v/>
      </c>
      <c r="BJ136" s="59" t="str">
        <f t="shared" si="171"/>
        <v/>
      </c>
      <c r="BK136" s="59" t="str">
        <f t="shared" si="172"/>
        <v/>
      </c>
      <c r="BL136" s="59" t="str">
        <f t="shared" si="173"/>
        <v/>
      </c>
      <c r="BM136" s="59" t="str">
        <f t="shared" si="174"/>
        <v/>
      </c>
      <c r="BN136" s="59" t="str">
        <f t="shared" si="175"/>
        <v/>
      </c>
      <c r="BO136" s="59" t="str">
        <f t="shared" si="176"/>
        <v/>
      </c>
      <c r="BP136" s="89"/>
    </row>
    <row r="137" spans="1:68" ht="12.75" customHeight="1" thickBot="1" x14ac:dyDescent="0.3">
      <c r="A137" s="371"/>
      <c r="B137" s="227">
        <v>45110</v>
      </c>
      <c r="C137" s="227">
        <v>45111</v>
      </c>
      <c r="D137" s="227">
        <v>45112</v>
      </c>
      <c r="E137" s="227">
        <v>45113</v>
      </c>
      <c r="F137" s="227">
        <v>45114</v>
      </c>
      <c r="G137" s="231">
        <v>45115</v>
      </c>
      <c r="H137" s="231">
        <v>45116</v>
      </c>
      <c r="I137" s="93"/>
      <c r="J137" s="372"/>
      <c r="K137" s="88" t="str">
        <f t="shared" ref="K137:N139" si="182">IF(K66="","",D137)</f>
        <v/>
      </c>
      <c r="L137" s="88" t="str">
        <f t="shared" si="182"/>
        <v/>
      </c>
      <c r="M137" s="88" t="str">
        <f t="shared" si="182"/>
        <v/>
      </c>
      <c r="N137" s="88" t="str">
        <f t="shared" si="182"/>
        <v/>
      </c>
      <c r="O137" s="88" t="str">
        <f>IF(O66="","",H137)</f>
        <v/>
      </c>
      <c r="P137" s="88" t="str">
        <f t="shared" si="181"/>
        <v/>
      </c>
      <c r="Q137" s="88" t="str">
        <f t="shared" si="181"/>
        <v/>
      </c>
      <c r="R137" s="91"/>
      <c r="S137" s="90"/>
      <c r="T137" s="371"/>
      <c r="U137" s="59" t="str">
        <f t="shared" si="142"/>
        <v/>
      </c>
      <c r="V137" s="59" t="str">
        <f t="shared" si="143"/>
        <v/>
      </c>
      <c r="W137" s="59" t="str">
        <f t="shared" si="144"/>
        <v/>
      </c>
      <c r="X137" s="59" t="str">
        <f t="shared" si="145"/>
        <v/>
      </c>
      <c r="Y137" s="59" t="str">
        <f t="shared" si="146"/>
        <v/>
      </c>
      <c r="Z137" s="59" t="str">
        <f t="shared" si="147"/>
        <v/>
      </c>
      <c r="AA137" s="59" t="str">
        <f t="shared" si="148"/>
        <v/>
      </c>
      <c r="AB137" s="89"/>
      <c r="AC137" s="91"/>
      <c r="AD137" s="371"/>
      <c r="AE137" s="59" t="str">
        <f t="shared" si="149"/>
        <v/>
      </c>
      <c r="AF137" s="59" t="str">
        <f t="shared" si="150"/>
        <v/>
      </c>
      <c r="AG137" s="59" t="str">
        <f t="shared" si="151"/>
        <v/>
      </c>
      <c r="AH137" s="59" t="str">
        <f t="shared" si="152"/>
        <v/>
      </c>
      <c r="AI137" s="59" t="str">
        <f t="shared" si="153"/>
        <v/>
      </c>
      <c r="AJ137" s="59" t="str">
        <f t="shared" si="154"/>
        <v/>
      </c>
      <c r="AK137" s="59" t="str">
        <f t="shared" si="155"/>
        <v/>
      </c>
      <c r="AL137" s="89"/>
      <c r="AM137" s="91"/>
      <c r="AN137" s="371"/>
      <c r="AO137" s="59" t="str">
        <f t="shared" si="156"/>
        <v/>
      </c>
      <c r="AP137" s="59" t="str">
        <f t="shared" si="157"/>
        <v/>
      </c>
      <c r="AQ137" s="59" t="str">
        <f t="shared" si="158"/>
        <v/>
      </c>
      <c r="AR137" s="59" t="str">
        <f t="shared" si="159"/>
        <v/>
      </c>
      <c r="AS137" s="59" t="str">
        <f t="shared" si="160"/>
        <v/>
      </c>
      <c r="AT137" s="59" t="str">
        <f t="shared" si="161"/>
        <v/>
      </c>
      <c r="AU137" s="59" t="str">
        <f t="shared" si="162"/>
        <v/>
      </c>
      <c r="AV137" s="89"/>
      <c r="AW137" s="91"/>
      <c r="AX137" s="371"/>
      <c r="AY137" s="59" t="str">
        <f t="shared" si="163"/>
        <v/>
      </c>
      <c r="AZ137" s="59" t="str">
        <f t="shared" si="164"/>
        <v/>
      </c>
      <c r="BA137" s="59" t="str">
        <f t="shared" si="165"/>
        <v/>
      </c>
      <c r="BB137" s="59" t="str">
        <f t="shared" si="166"/>
        <v/>
      </c>
      <c r="BC137" s="59" t="str">
        <f t="shared" si="167"/>
        <v/>
      </c>
      <c r="BD137" s="59" t="str">
        <f t="shared" si="168"/>
        <v/>
      </c>
      <c r="BE137" s="59" t="str">
        <f t="shared" si="169"/>
        <v/>
      </c>
      <c r="BF137" s="89"/>
      <c r="BH137" s="371"/>
      <c r="BI137" s="59" t="str">
        <f t="shared" si="170"/>
        <v/>
      </c>
      <c r="BJ137" s="59" t="str">
        <f t="shared" si="171"/>
        <v/>
      </c>
      <c r="BK137" s="59" t="str">
        <f t="shared" si="172"/>
        <v/>
      </c>
      <c r="BL137" s="59" t="str">
        <f t="shared" si="173"/>
        <v/>
      </c>
      <c r="BM137" s="59" t="str">
        <f t="shared" si="174"/>
        <v/>
      </c>
      <c r="BN137" s="59" t="str">
        <f t="shared" si="175"/>
        <v/>
      </c>
      <c r="BO137" s="59" t="str">
        <f t="shared" si="176"/>
        <v/>
      </c>
      <c r="BP137" s="89"/>
    </row>
    <row r="138" spans="1:68" ht="12.75" customHeight="1" thickBot="1" x14ac:dyDescent="0.3">
      <c r="A138" s="371"/>
      <c r="B138" s="266">
        <v>45117</v>
      </c>
      <c r="C138" s="266">
        <v>45118</v>
      </c>
      <c r="D138" s="266">
        <v>45119</v>
      </c>
      <c r="E138" s="266">
        <v>45120</v>
      </c>
      <c r="F138" s="266">
        <v>45121</v>
      </c>
      <c r="G138" s="326">
        <v>45122</v>
      </c>
      <c r="H138" s="231">
        <v>45123</v>
      </c>
      <c r="I138" s="93"/>
      <c r="J138" s="372"/>
      <c r="K138" s="88" t="str">
        <f t="shared" si="182"/>
        <v/>
      </c>
      <c r="L138" s="88" t="str">
        <f t="shared" si="182"/>
        <v/>
      </c>
      <c r="M138" s="88" t="str">
        <f t="shared" si="182"/>
        <v/>
      </c>
      <c r="N138" s="88" t="str">
        <f t="shared" si="182"/>
        <v/>
      </c>
      <c r="O138" s="88" t="str">
        <f>IF(O67="","",H138)</f>
        <v/>
      </c>
      <c r="P138" s="88" t="str">
        <f t="shared" si="181"/>
        <v/>
      </c>
      <c r="Q138" s="88" t="str">
        <f t="shared" si="181"/>
        <v/>
      </c>
      <c r="R138" s="91"/>
      <c r="S138" s="90"/>
      <c r="T138" s="371" t="s">
        <v>65</v>
      </c>
      <c r="U138" s="59" t="str">
        <f t="shared" si="142"/>
        <v/>
      </c>
      <c r="V138" s="59" t="str">
        <f t="shared" si="143"/>
        <v/>
      </c>
      <c r="W138" s="59" t="str">
        <f t="shared" si="144"/>
        <v/>
      </c>
      <c r="X138" s="59" t="str">
        <f t="shared" si="145"/>
        <v/>
      </c>
      <c r="Y138" s="59" t="str">
        <f t="shared" si="146"/>
        <v/>
      </c>
      <c r="Z138" s="59" t="str">
        <f t="shared" si="147"/>
        <v/>
      </c>
      <c r="AA138" s="59" t="str">
        <f t="shared" si="148"/>
        <v/>
      </c>
      <c r="AB138" s="89"/>
      <c r="AC138" s="91"/>
      <c r="AD138" s="371" t="s">
        <v>65</v>
      </c>
      <c r="AE138" s="59" t="str">
        <f t="shared" si="149"/>
        <v/>
      </c>
      <c r="AF138" s="59" t="str">
        <f t="shared" si="150"/>
        <v/>
      </c>
      <c r="AG138" s="59" t="str">
        <f t="shared" si="151"/>
        <v/>
      </c>
      <c r="AH138" s="59" t="str">
        <f t="shared" si="152"/>
        <v/>
      </c>
      <c r="AI138" s="59" t="str">
        <f t="shared" si="153"/>
        <v/>
      </c>
      <c r="AJ138" s="59" t="str">
        <f t="shared" si="154"/>
        <v/>
      </c>
      <c r="AK138" s="59" t="str">
        <f t="shared" si="155"/>
        <v/>
      </c>
      <c r="AL138" s="89"/>
      <c r="AM138" s="91"/>
      <c r="AN138" s="371" t="s">
        <v>65</v>
      </c>
      <c r="AO138" s="59" t="str">
        <f t="shared" si="156"/>
        <v/>
      </c>
      <c r="AP138" s="59" t="str">
        <f t="shared" si="157"/>
        <v/>
      </c>
      <c r="AQ138" s="59" t="str">
        <f t="shared" si="158"/>
        <v/>
      </c>
      <c r="AR138" s="59" t="str">
        <f t="shared" si="159"/>
        <v/>
      </c>
      <c r="AS138" s="59" t="str">
        <f t="shared" si="160"/>
        <v/>
      </c>
      <c r="AT138" s="59" t="str">
        <f t="shared" si="161"/>
        <v/>
      </c>
      <c r="AU138" s="59" t="str">
        <f t="shared" si="162"/>
        <v/>
      </c>
      <c r="AV138" s="89"/>
      <c r="AW138" s="91"/>
      <c r="AX138" s="371" t="s">
        <v>65</v>
      </c>
      <c r="AY138" s="59" t="str">
        <f t="shared" si="163"/>
        <v/>
      </c>
      <c r="AZ138" s="59" t="str">
        <f t="shared" si="164"/>
        <v/>
      </c>
      <c r="BA138" s="59" t="str">
        <f t="shared" si="165"/>
        <v/>
      </c>
      <c r="BB138" s="59" t="str">
        <f t="shared" si="166"/>
        <v/>
      </c>
      <c r="BC138" s="59" t="str">
        <f t="shared" si="167"/>
        <v/>
      </c>
      <c r="BD138" s="59" t="str">
        <f t="shared" si="168"/>
        <v/>
      </c>
      <c r="BE138" s="59" t="str">
        <f t="shared" si="169"/>
        <v/>
      </c>
      <c r="BF138" s="89"/>
      <c r="BH138" s="371" t="s">
        <v>65</v>
      </c>
      <c r="BI138" s="59" t="str">
        <f t="shared" si="170"/>
        <v/>
      </c>
      <c r="BJ138" s="59" t="str">
        <f t="shared" si="171"/>
        <v/>
      </c>
      <c r="BK138" s="59" t="str">
        <f t="shared" si="172"/>
        <v/>
      </c>
      <c r="BL138" s="59" t="str">
        <f t="shared" si="173"/>
        <v/>
      </c>
      <c r="BM138" s="59" t="str">
        <f t="shared" si="174"/>
        <v/>
      </c>
      <c r="BN138" s="59" t="str">
        <f t="shared" si="175"/>
        <v/>
      </c>
      <c r="BO138" s="59" t="str">
        <f t="shared" si="176"/>
        <v/>
      </c>
      <c r="BP138" s="89"/>
    </row>
    <row r="139" spans="1:68" ht="12.75" customHeight="1" thickBot="1" x14ac:dyDescent="0.3">
      <c r="A139" s="371"/>
      <c r="B139" s="227">
        <v>45124</v>
      </c>
      <c r="C139" s="227">
        <v>45125</v>
      </c>
      <c r="D139" s="227">
        <v>45126</v>
      </c>
      <c r="E139" s="227">
        <v>45127</v>
      </c>
      <c r="F139" s="227">
        <v>45128</v>
      </c>
      <c r="G139" s="231">
        <v>45129</v>
      </c>
      <c r="H139" s="231">
        <v>45130</v>
      </c>
      <c r="I139" s="87"/>
      <c r="J139" s="372"/>
      <c r="K139" s="88" t="str">
        <f t="shared" si="182"/>
        <v/>
      </c>
      <c r="L139" s="88" t="str">
        <f t="shared" si="182"/>
        <v/>
      </c>
      <c r="M139" s="88" t="str">
        <f t="shared" si="182"/>
        <v/>
      </c>
      <c r="N139" s="88" t="str">
        <f t="shared" si="182"/>
        <v/>
      </c>
      <c r="O139" s="88" t="str">
        <f>IF(O68="","",H139)</f>
        <v/>
      </c>
      <c r="P139" s="88" t="str">
        <f t="shared" si="181"/>
        <v/>
      </c>
      <c r="Q139" s="88" t="str">
        <f t="shared" si="181"/>
        <v/>
      </c>
      <c r="R139" s="55"/>
      <c r="S139" s="94"/>
      <c r="T139" s="371"/>
      <c r="U139" s="59" t="str">
        <f t="shared" si="142"/>
        <v/>
      </c>
      <c r="V139" s="59" t="str">
        <f t="shared" si="143"/>
        <v/>
      </c>
      <c r="W139" s="59" t="str">
        <f t="shared" si="144"/>
        <v/>
      </c>
      <c r="X139" s="59" t="str">
        <f t="shared" si="145"/>
        <v/>
      </c>
      <c r="Y139" s="59" t="str">
        <f t="shared" si="146"/>
        <v/>
      </c>
      <c r="Z139" s="59" t="str">
        <f t="shared" si="147"/>
        <v/>
      </c>
      <c r="AA139" s="59" t="str">
        <f t="shared" si="148"/>
        <v/>
      </c>
      <c r="AD139" s="371"/>
      <c r="AE139" s="59" t="str">
        <f t="shared" si="149"/>
        <v/>
      </c>
      <c r="AF139" s="59" t="str">
        <f t="shared" si="150"/>
        <v/>
      </c>
      <c r="AG139" s="59" t="str">
        <f t="shared" si="151"/>
        <v/>
      </c>
      <c r="AH139" s="59" t="str">
        <f t="shared" si="152"/>
        <v/>
      </c>
      <c r="AI139" s="59" t="str">
        <f t="shared" si="153"/>
        <v/>
      </c>
      <c r="AJ139" s="59" t="str">
        <f t="shared" si="154"/>
        <v/>
      </c>
      <c r="AK139" s="59" t="str">
        <f t="shared" si="155"/>
        <v/>
      </c>
      <c r="AN139" s="371"/>
      <c r="AO139" s="59" t="str">
        <f t="shared" si="156"/>
        <v/>
      </c>
      <c r="AP139" s="59" t="str">
        <f t="shared" si="157"/>
        <v/>
      </c>
      <c r="AQ139" s="59" t="str">
        <f t="shared" si="158"/>
        <v/>
      </c>
      <c r="AR139" s="59" t="str">
        <f t="shared" si="159"/>
        <v/>
      </c>
      <c r="AS139" s="59" t="str">
        <f t="shared" si="160"/>
        <v/>
      </c>
      <c r="AT139" s="59" t="str">
        <f t="shared" si="161"/>
        <v/>
      </c>
      <c r="AU139" s="59" t="str">
        <f t="shared" si="162"/>
        <v/>
      </c>
      <c r="AX139" s="371"/>
      <c r="AY139" s="59" t="str">
        <f t="shared" si="163"/>
        <v/>
      </c>
      <c r="AZ139" s="59" t="str">
        <f t="shared" si="164"/>
        <v/>
      </c>
      <c r="BA139" s="59" t="str">
        <f t="shared" si="165"/>
        <v/>
      </c>
      <c r="BB139" s="59" t="str">
        <f t="shared" si="166"/>
        <v/>
      </c>
      <c r="BC139" s="59" t="str">
        <f t="shared" si="167"/>
        <v/>
      </c>
      <c r="BD139" s="59" t="str">
        <f t="shared" si="168"/>
        <v/>
      </c>
      <c r="BE139" s="59" t="str">
        <f t="shared" si="169"/>
        <v/>
      </c>
      <c r="BH139" s="371"/>
      <c r="BI139" s="59" t="str">
        <f t="shared" si="170"/>
        <v/>
      </c>
      <c r="BJ139" s="59" t="str">
        <f t="shared" si="171"/>
        <v/>
      </c>
      <c r="BK139" s="59" t="str">
        <f t="shared" si="172"/>
        <v/>
      </c>
      <c r="BL139" s="59" t="str">
        <f t="shared" si="173"/>
        <v/>
      </c>
      <c r="BM139" s="59" t="str">
        <f t="shared" si="174"/>
        <v/>
      </c>
      <c r="BN139" s="59" t="str">
        <f t="shared" si="175"/>
        <v/>
      </c>
      <c r="BO139" s="59" t="str">
        <f t="shared" si="176"/>
        <v/>
      </c>
    </row>
    <row r="140" spans="1:68" ht="12.75" customHeight="1" thickBot="1" x14ac:dyDescent="0.3">
      <c r="A140" s="371"/>
      <c r="B140" s="227">
        <v>45131</v>
      </c>
      <c r="C140" s="227">
        <v>45132</v>
      </c>
      <c r="D140" s="227">
        <v>45133</v>
      </c>
      <c r="E140" s="227">
        <v>45134</v>
      </c>
      <c r="F140" s="227">
        <v>45135</v>
      </c>
      <c r="G140" s="231">
        <v>45136</v>
      </c>
      <c r="H140" s="231">
        <v>45137</v>
      </c>
      <c r="I140" s="87"/>
      <c r="J140" s="372"/>
      <c r="K140" s="88"/>
      <c r="L140" s="88"/>
      <c r="M140" s="88"/>
      <c r="N140" s="88"/>
      <c r="O140" s="88"/>
      <c r="P140" s="88"/>
      <c r="Q140" s="88"/>
      <c r="R140" s="55"/>
      <c r="S140" s="94"/>
      <c r="T140" s="371"/>
      <c r="U140" s="59" t="str">
        <f t="shared" si="142"/>
        <v/>
      </c>
      <c r="V140" s="59" t="str">
        <f t="shared" si="143"/>
        <v/>
      </c>
      <c r="W140" s="59" t="str">
        <f t="shared" si="144"/>
        <v/>
      </c>
      <c r="X140" s="59" t="str">
        <f t="shared" si="145"/>
        <v/>
      </c>
      <c r="Y140" s="59" t="str">
        <f t="shared" si="146"/>
        <v/>
      </c>
      <c r="Z140" s="59" t="str">
        <f t="shared" si="147"/>
        <v/>
      </c>
      <c r="AA140" s="59" t="str">
        <f t="shared" si="148"/>
        <v/>
      </c>
      <c r="AD140" s="371"/>
      <c r="AE140" s="59" t="str">
        <f t="shared" si="149"/>
        <v/>
      </c>
      <c r="AF140" s="59" t="str">
        <f t="shared" si="150"/>
        <v/>
      </c>
      <c r="AG140" s="59" t="str">
        <f t="shared" si="151"/>
        <v/>
      </c>
      <c r="AH140" s="59" t="str">
        <f t="shared" si="152"/>
        <v/>
      </c>
      <c r="AI140" s="59" t="str">
        <f t="shared" si="153"/>
        <v/>
      </c>
      <c r="AJ140" s="59" t="str">
        <f t="shared" si="154"/>
        <v/>
      </c>
      <c r="AK140" s="59" t="str">
        <f t="shared" si="155"/>
        <v/>
      </c>
      <c r="AN140" s="371"/>
      <c r="AO140" s="59" t="str">
        <f t="shared" si="156"/>
        <v/>
      </c>
      <c r="AP140" s="59" t="str">
        <f t="shared" si="157"/>
        <v/>
      </c>
      <c r="AQ140" s="59" t="str">
        <f t="shared" si="158"/>
        <v/>
      </c>
      <c r="AR140" s="59" t="str">
        <f t="shared" si="159"/>
        <v/>
      </c>
      <c r="AS140" s="59" t="str">
        <f t="shared" si="160"/>
        <v/>
      </c>
      <c r="AT140" s="59" t="str">
        <f t="shared" si="161"/>
        <v/>
      </c>
      <c r="AU140" s="59" t="str">
        <f t="shared" si="162"/>
        <v/>
      </c>
      <c r="AX140" s="371"/>
      <c r="AY140" s="59" t="str">
        <f t="shared" si="163"/>
        <v/>
      </c>
      <c r="AZ140" s="59" t="str">
        <f t="shared" si="164"/>
        <v/>
      </c>
      <c r="BA140" s="59" t="str">
        <f t="shared" si="165"/>
        <v/>
      </c>
      <c r="BB140" s="59" t="str">
        <f t="shared" si="166"/>
        <v/>
      </c>
      <c r="BC140" s="59" t="str">
        <f t="shared" si="167"/>
        <v/>
      </c>
      <c r="BD140" s="59" t="str">
        <f t="shared" si="168"/>
        <v/>
      </c>
      <c r="BE140" s="59" t="str">
        <f t="shared" si="169"/>
        <v/>
      </c>
      <c r="BH140" s="371"/>
      <c r="BI140" s="59" t="str">
        <f t="shared" si="170"/>
        <v/>
      </c>
      <c r="BJ140" s="59" t="str">
        <f t="shared" si="171"/>
        <v/>
      </c>
      <c r="BK140" s="59" t="str">
        <f t="shared" si="172"/>
        <v/>
      </c>
      <c r="BL140" s="59" t="str">
        <f t="shared" si="173"/>
        <v/>
      </c>
      <c r="BM140" s="59" t="str">
        <f t="shared" si="174"/>
        <v/>
      </c>
      <c r="BN140" s="59" t="str">
        <f t="shared" si="175"/>
        <v/>
      </c>
      <c r="BO140" s="59" t="str">
        <f t="shared" si="176"/>
        <v/>
      </c>
    </row>
    <row r="141" spans="1:68" ht="12.75" customHeight="1" thickBot="1" x14ac:dyDescent="0.3">
      <c r="A141" s="371"/>
      <c r="B141" s="227">
        <v>45138</v>
      </c>
      <c r="C141" s="231"/>
      <c r="D141" s="231"/>
      <c r="E141" s="231"/>
      <c r="F141" s="231"/>
      <c r="G141" s="231"/>
      <c r="H141" s="231"/>
      <c r="I141" s="87"/>
      <c r="J141" s="372"/>
      <c r="K141" s="88" t="str">
        <f>IF(K70="","",D140)</f>
        <v/>
      </c>
      <c r="L141" s="88" t="str">
        <f>IF(L70="","",E140)</f>
        <v/>
      </c>
      <c r="M141" s="88" t="str">
        <f>IF(M70="","",F140)</f>
        <v/>
      </c>
      <c r="N141" s="88" t="str">
        <f>IF(N70="","",G140)</f>
        <v/>
      </c>
      <c r="O141" s="88" t="str">
        <f>IF(O70="","",H140)</f>
        <v/>
      </c>
      <c r="P141" s="88" t="str">
        <f>IF(P70="","",B141)</f>
        <v/>
      </c>
      <c r="Q141" s="88" t="str">
        <f>IF(Q70="","",C142)</f>
        <v/>
      </c>
      <c r="R141" s="55"/>
      <c r="S141" s="94"/>
      <c r="T141" s="371"/>
      <c r="U141" s="59" t="str">
        <f t="shared" si="142"/>
        <v/>
      </c>
      <c r="V141" s="59" t="str">
        <f t="shared" si="143"/>
        <v/>
      </c>
      <c r="W141" s="59" t="str">
        <f t="shared" si="144"/>
        <v/>
      </c>
      <c r="X141" s="59" t="str">
        <f t="shared" si="145"/>
        <v/>
      </c>
      <c r="Y141" s="59" t="str">
        <f t="shared" si="146"/>
        <v/>
      </c>
      <c r="Z141" s="59" t="str">
        <f t="shared" si="147"/>
        <v/>
      </c>
      <c r="AA141" s="59" t="str">
        <f t="shared" si="148"/>
        <v/>
      </c>
      <c r="AD141" s="371"/>
      <c r="AE141" s="59" t="str">
        <f t="shared" si="149"/>
        <v/>
      </c>
      <c r="AF141" s="59" t="str">
        <f t="shared" si="150"/>
        <v/>
      </c>
      <c r="AG141" s="59" t="str">
        <f t="shared" si="151"/>
        <v/>
      </c>
      <c r="AH141" s="59" t="str">
        <f t="shared" si="152"/>
        <v/>
      </c>
      <c r="AI141" s="59" t="str">
        <f t="shared" si="153"/>
        <v/>
      </c>
      <c r="AJ141" s="59" t="str">
        <f t="shared" si="154"/>
        <v/>
      </c>
      <c r="AK141" s="59" t="str">
        <f t="shared" si="155"/>
        <v/>
      </c>
      <c r="AN141" s="371"/>
      <c r="AO141" s="59" t="str">
        <f t="shared" si="156"/>
        <v/>
      </c>
      <c r="AP141" s="59" t="str">
        <f t="shared" si="157"/>
        <v/>
      </c>
      <c r="AQ141" s="59" t="str">
        <f t="shared" si="158"/>
        <v/>
      </c>
      <c r="AR141" s="59" t="str">
        <f t="shared" si="159"/>
        <v/>
      </c>
      <c r="AS141" s="59" t="str">
        <f t="shared" si="160"/>
        <v/>
      </c>
      <c r="AT141" s="59" t="str">
        <f t="shared" si="161"/>
        <v/>
      </c>
      <c r="AU141" s="59" t="str">
        <f t="shared" si="162"/>
        <v/>
      </c>
      <c r="AX141" s="371"/>
      <c r="AY141" s="59" t="str">
        <f t="shared" si="163"/>
        <v/>
      </c>
      <c r="AZ141" s="59" t="str">
        <f t="shared" si="164"/>
        <v/>
      </c>
      <c r="BA141" s="59" t="str">
        <f t="shared" si="165"/>
        <v/>
      </c>
      <c r="BB141" s="59" t="str">
        <f t="shared" si="166"/>
        <v/>
      </c>
      <c r="BC141" s="59" t="str">
        <f t="shared" si="167"/>
        <v/>
      </c>
      <c r="BD141" s="59" t="str">
        <f t="shared" si="168"/>
        <v/>
      </c>
      <c r="BE141" s="59" t="str">
        <f t="shared" si="169"/>
        <v/>
      </c>
      <c r="BH141" s="371"/>
      <c r="BI141" s="59" t="str">
        <f t="shared" si="170"/>
        <v/>
      </c>
      <c r="BJ141" s="59" t="str">
        <f t="shared" si="171"/>
        <v/>
      </c>
      <c r="BK141" s="59" t="str">
        <f t="shared" si="172"/>
        <v/>
      </c>
      <c r="BL141" s="59" t="str">
        <f t="shared" si="173"/>
        <v/>
      </c>
      <c r="BM141" s="59" t="str">
        <f t="shared" si="174"/>
        <v/>
      </c>
      <c r="BN141" s="59" t="str">
        <f t="shared" si="175"/>
        <v/>
      </c>
      <c r="BO141" s="59" t="str">
        <f t="shared" si="176"/>
        <v/>
      </c>
    </row>
    <row r="142" spans="1:68" ht="12.75" customHeight="1" thickBot="1" x14ac:dyDescent="0.3">
      <c r="A142" s="370" t="s">
        <v>65</v>
      </c>
      <c r="B142" s="231"/>
      <c r="C142" s="320">
        <v>45139</v>
      </c>
      <c r="D142" s="320">
        <v>45140</v>
      </c>
      <c r="E142" s="320">
        <v>45141</v>
      </c>
      <c r="F142" s="320">
        <v>45142</v>
      </c>
      <c r="G142" s="231">
        <v>45143</v>
      </c>
      <c r="H142" s="231">
        <v>45144</v>
      </c>
      <c r="I142" s="87"/>
      <c r="J142" s="372"/>
      <c r="K142" s="88">
        <f t="shared" ref="K142:O143" si="183">IF(K71="","",D142)</f>
        <v>45140</v>
      </c>
      <c r="L142" s="88">
        <f t="shared" si="183"/>
        <v>45141</v>
      </c>
      <c r="M142" s="88">
        <f t="shared" si="183"/>
        <v>45142</v>
      </c>
      <c r="N142" s="88">
        <f t="shared" si="183"/>
        <v>45143</v>
      </c>
      <c r="O142" s="88">
        <f t="shared" si="183"/>
        <v>45144</v>
      </c>
      <c r="P142" s="88">
        <f>IF(P71="","",B143)</f>
        <v>45145</v>
      </c>
      <c r="Q142" s="88">
        <f>IF(Q71="","",C143)</f>
        <v>45146</v>
      </c>
      <c r="R142" s="55"/>
      <c r="S142" s="94"/>
      <c r="T142" s="370"/>
      <c r="U142" s="59" t="str">
        <f t="shared" si="142"/>
        <v/>
      </c>
      <c r="V142" s="59" t="str">
        <f t="shared" si="143"/>
        <v/>
      </c>
      <c r="W142" s="59" t="str">
        <f t="shared" si="144"/>
        <v/>
      </c>
      <c r="X142" s="59" t="str">
        <f t="shared" si="145"/>
        <v/>
      </c>
      <c r="Y142" s="59" t="str">
        <f t="shared" si="146"/>
        <v/>
      </c>
      <c r="Z142" s="59" t="str">
        <f t="shared" si="147"/>
        <v/>
      </c>
      <c r="AA142" s="59" t="str">
        <f t="shared" si="148"/>
        <v/>
      </c>
      <c r="AD142" s="370"/>
      <c r="AE142" s="59" t="str">
        <f t="shared" si="149"/>
        <v/>
      </c>
      <c r="AF142" s="59" t="str">
        <f t="shared" si="150"/>
        <v/>
      </c>
      <c r="AG142" s="59" t="str">
        <f t="shared" si="151"/>
        <v/>
      </c>
      <c r="AH142" s="59" t="str">
        <f t="shared" si="152"/>
        <v/>
      </c>
      <c r="AI142" s="59" t="str">
        <f t="shared" si="153"/>
        <v/>
      </c>
      <c r="AJ142" s="59" t="str">
        <f t="shared" si="154"/>
        <v/>
      </c>
      <c r="AK142" s="59" t="str">
        <f t="shared" si="155"/>
        <v/>
      </c>
      <c r="AN142" s="370"/>
      <c r="AO142" s="59" t="str">
        <f t="shared" si="156"/>
        <v/>
      </c>
      <c r="AP142" s="59" t="str">
        <f t="shared" si="157"/>
        <v/>
      </c>
      <c r="AQ142" s="59" t="str">
        <f t="shared" si="158"/>
        <v/>
      </c>
      <c r="AR142" s="59" t="str">
        <f t="shared" si="159"/>
        <v/>
      </c>
      <c r="AS142" s="59" t="str">
        <f t="shared" si="160"/>
        <v/>
      </c>
      <c r="AT142" s="59" t="str">
        <f t="shared" si="161"/>
        <v/>
      </c>
      <c r="AU142" s="59" t="str">
        <f t="shared" si="162"/>
        <v/>
      </c>
      <c r="AX142" s="370"/>
      <c r="AY142" s="59" t="str">
        <f t="shared" si="163"/>
        <v/>
      </c>
      <c r="AZ142" s="59" t="str">
        <f t="shared" si="164"/>
        <v/>
      </c>
      <c r="BA142" s="59" t="str">
        <f t="shared" si="165"/>
        <v/>
      </c>
      <c r="BB142" s="59" t="str">
        <f t="shared" si="166"/>
        <v/>
      </c>
      <c r="BC142" s="59" t="str">
        <f t="shared" si="167"/>
        <v/>
      </c>
      <c r="BD142" s="59" t="str">
        <f t="shared" si="168"/>
        <v/>
      </c>
      <c r="BE142" s="59" t="str">
        <f t="shared" si="169"/>
        <v/>
      </c>
      <c r="BH142" s="370"/>
      <c r="BI142" s="59" t="str">
        <f t="shared" si="170"/>
        <v/>
      </c>
      <c r="BJ142" s="59" t="str">
        <f t="shared" si="171"/>
        <v/>
      </c>
      <c r="BK142" s="59" t="str">
        <f t="shared" si="172"/>
        <v/>
      </c>
      <c r="BL142" s="59" t="str">
        <f t="shared" si="173"/>
        <v/>
      </c>
      <c r="BM142" s="59" t="str">
        <f t="shared" si="174"/>
        <v/>
      </c>
      <c r="BN142" s="59" t="str">
        <f t="shared" si="175"/>
        <v/>
      </c>
      <c r="BO142" s="59" t="str">
        <f t="shared" si="176"/>
        <v/>
      </c>
    </row>
    <row r="143" spans="1:68" ht="12.75" customHeight="1" thickBot="1" x14ac:dyDescent="0.3">
      <c r="A143" s="370"/>
      <c r="B143" s="227">
        <v>45145</v>
      </c>
      <c r="C143" s="227">
        <v>45146</v>
      </c>
      <c r="D143" s="227">
        <v>45147</v>
      </c>
      <c r="E143" s="227">
        <v>45148</v>
      </c>
      <c r="F143" s="227">
        <v>45149</v>
      </c>
      <c r="G143" s="231">
        <v>45150</v>
      </c>
      <c r="H143" s="231">
        <v>45151</v>
      </c>
      <c r="I143" s="87"/>
      <c r="J143" s="372"/>
      <c r="K143" s="88" t="str">
        <f t="shared" si="183"/>
        <v/>
      </c>
      <c r="L143" s="88" t="str">
        <f t="shared" si="183"/>
        <v/>
      </c>
      <c r="M143" s="88" t="str">
        <f t="shared" si="183"/>
        <v/>
      </c>
      <c r="N143" s="88" t="str">
        <f t="shared" si="183"/>
        <v/>
      </c>
      <c r="O143" s="88" t="str">
        <f t="shared" si="183"/>
        <v/>
      </c>
      <c r="P143" s="88" t="str">
        <f>IF(P72="","",B144)</f>
        <v/>
      </c>
      <c r="Q143" s="88" t="str">
        <f>IF(Q72="","",C144)</f>
        <v/>
      </c>
      <c r="R143" s="55"/>
      <c r="S143" s="94"/>
      <c r="T143" s="370"/>
      <c r="U143" s="59" t="str">
        <f t="shared" si="142"/>
        <v/>
      </c>
      <c r="V143" s="59" t="str">
        <f t="shared" si="143"/>
        <v/>
      </c>
      <c r="W143" s="59" t="str">
        <f t="shared" si="144"/>
        <v/>
      </c>
      <c r="X143" s="59" t="str">
        <f t="shared" si="145"/>
        <v/>
      </c>
      <c r="Y143" s="59" t="str">
        <f t="shared" si="146"/>
        <v/>
      </c>
      <c r="Z143" s="59" t="str">
        <f t="shared" si="147"/>
        <v/>
      </c>
      <c r="AA143" s="59" t="str">
        <f t="shared" si="148"/>
        <v/>
      </c>
      <c r="AD143" s="370"/>
      <c r="AE143" s="59" t="str">
        <f t="shared" si="149"/>
        <v/>
      </c>
      <c r="AF143" s="59" t="str">
        <f t="shared" si="150"/>
        <v/>
      </c>
      <c r="AG143" s="59" t="str">
        <f t="shared" si="151"/>
        <v/>
      </c>
      <c r="AH143" s="59" t="str">
        <f t="shared" si="152"/>
        <v/>
      </c>
      <c r="AI143" s="59" t="str">
        <f t="shared" si="153"/>
        <v/>
      </c>
      <c r="AJ143" s="59" t="str">
        <f t="shared" si="154"/>
        <v/>
      </c>
      <c r="AK143" s="59" t="str">
        <f t="shared" si="155"/>
        <v/>
      </c>
      <c r="AN143" s="370"/>
      <c r="AO143" s="59" t="str">
        <f t="shared" si="156"/>
        <v/>
      </c>
      <c r="AP143" s="59" t="str">
        <f t="shared" si="157"/>
        <v/>
      </c>
      <c r="AQ143" s="59" t="str">
        <f t="shared" si="158"/>
        <v/>
      </c>
      <c r="AR143" s="59" t="str">
        <f t="shared" si="159"/>
        <v/>
      </c>
      <c r="AS143" s="59" t="str">
        <f t="shared" si="160"/>
        <v/>
      </c>
      <c r="AT143" s="59" t="str">
        <f t="shared" si="161"/>
        <v/>
      </c>
      <c r="AU143" s="59" t="str">
        <f t="shared" si="162"/>
        <v/>
      </c>
      <c r="AX143" s="370"/>
      <c r="AY143" s="59" t="str">
        <f t="shared" si="163"/>
        <v/>
      </c>
      <c r="AZ143" s="59" t="str">
        <f t="shared" si="164"/>
        <v/>
      </c>
      <c r="BA143" s="59" t="str">
        <f t="shared" si="165"/>
        <v/>
      </c>
      <c r="BB143" s="59" t="str">
        <f t="shared" si="166"/>
        <v/>
      </c>
      <c r="BC143" s="59" t="str">
        <f t="shared" si="167"/>
        <v/>
      </c>
      <c r="BD143" s="59" t="str">
        <f t="shared" si="168"/>
        <v/>
      </c>
      <c r="BE143" s="59" t="str">
        <f t="shared" si="169"/>
        <v/>
      </c>
      <c r="BH143" s="370"/>
      <c r="BI143" s="59" t="str">
        <f t="shared" si="170"/>
        <v/>
      </c>
      <c r="BJ143" s="59" t="str">
        <f t="shared" si="171"/>
        <v/>
      </c>
      <c r="BK143" s="59" t="str">
        <f t="shared" si="172"/>
        <v/>
      </c>
      <c r="BL143" s="59" t="str">
        <f t="shared" si="173"/>
        <v/>
      </c>
      <c r="BM143" s="59" t="str">
        <f t="shared" si="174"/>
        <v/>
      </c>
      <c r="BN143" s="59" t="str">
        <f t="shared" si="175"/>
        <v/>
      </c>
      <c r="BO143" s="59" t="str">
        <f t="shared" si="176"/>
        <v/>
      </c>
    </row>
    <row r="144" spans="1:68" ht="14.25" customHeight="1" thickBot="1" x14ac:dyDescent="0.3">
      <c r="A144" s="370"/>
      <c r="B144" s="266">
        <v>45152</v>
      </c>
      <c r="C144" s="266">
        <v>45153</v>
      </c>
      <c r="D144" s="266">
        <v>45154</v>
      </c>
      <c r="E144" s="266">
        <v>45155</v>
      </c>
      <c r="F144" s="266">
        <v>45156</v>
      </c>
      <c r="G144" s="231">
        <v>45157</v>
      </c>
      <c r="H144" s="231">
        <v>45158</v>
      </c>
      <c r="J144" s="55"/>
      <c r="K144" s="55"/>
      <c r="L144" s="55"/>
      <c r="M144" s="55"/>
      <c r="N144" s="55"/>
      <c r="O144" s="55"/>
      <c r="P144" s="55"/>
      <c r="Q144" s="55"/>
      <c r="R144" s="55"/>
      <c r="T144" s="370"/>
      <c r="U144" s="59" t="str">
        <f t="shared" si="142"/>
        <v/>
      </c>
      <c r="V144" s="59" t="str">
        <f t="shared" si="143"/>
        <v/>
      </c>
      <c r="W144" s="59" t="str">
        <f t="shared" si="144"/>
        <v/>
      </c>
      <c r="X144" s="59" t="str">
        <f t="shared" si="145"/>
        <v/>
      </c>
      <c r="Y144" s="59" t="str">
        <f t="shared" si="146"/>
        <v/>
      </c>
      <c r="Z144" s="59" t="str">
        <f t="shared" si="147"/>
        <v/>
      </c>
      <c r="AA144" s="59" t="str">
        <f t="shared" si="148"/>
        <v/>
      </c>
      <c r="AD144" s="370"/>
      <c r="AE144" s="59" t="str">
        <f t="shared" si="149"/>
        <v/>
      </c>
      <c r="AF144" s="59" t="str">
        <f t="shared" si="150"/>
        <v/>
      </c>
      <c r="AG144" s="59" t="str">
        <f t="shared" si="151"/>
        <v/>
      </c>
      <c r="AH144" s="59" t="str">
        <f t="shared" si="152"/>
        <v/>
      </c>
      <c r="AI144" s="59" t="str">
        <f t="shared" si="153"/>
        <v/>
      </c>
      <c r="AJ144" s="59" t="str">
        <f t="shared" si="154"/>
        <v/>
      </c>
      <c r="AK144" s="59" t="str">
        <f t="shared" si="155"/>
        <v/>
      </c>
      <c r="AN144" s="370"/>
      <c r="AO144" s="59" t="str">
        <f t="shared" si="156"/>
        <v/>
      </c>
      <c r="AP144" s="59" t="str">
        <f t="shared" si="157"/>
        <v/>
      </c>
      <c r="AQ144" s="59" t="str">
        <f t="shared" si="158"/>
        <v/>
      </c>
      <c r="AR144" s="59" t="str">
        <f t="shared" si="159"/>
        <v/>
      </c>
      <c r="AS144" s="59" t="str">
        <f t="shared" si="160"/>
        <v/>
      </c>
      <c r="AT144" s="59" t="str">
        <f t="shared" si="161"/>
        <v/>
      </c>
      <c r="AU144" s="59" t="str">
        <f t="shared" si="162"/>
        <v/>
      </c>
      <c r="AX144" s="370"/>
      <c r="AY144" s="59" t="str">
        <f t="shared" si="163"/>
        <v/>
      </c>
      <c r="AZ144" s="59" t="str">
        <f t="shared" si="164"/>
        <v/>
      </c>
      <c r="BA144" s="59" t="str">
        <f t="shared" si="165"/>
        <v/>
      </c>
      <c r="BB144" s="59" t="str">
        <f t="shared" si="166"/>
        <v/>
      </c>
      <c r="BC144" s="59" t="str">
        <f t="shared" si="167"/>
        <v/>
      </c>
      <c r="BD144" s="59" t="str">
        <f t="shared" si="168"/>
        <v/>
      </c>
      <c r="BE144" s="59" t="str">
        <f t="shared" si="169"/>
        <v/>
      </c>
      <c r="BH144" s="370"/>
      <c r="BI144" s="59" t="str">
        <f t="shared" si="170"/>
        <v/>
      </c>
      <c r="BJ144" s="59" t="str">
        <f t="shared" si="171"/>
        <v/>
      </c>
      <c r="BK144" s="59" t="str">
        <f t="shared" si="172"/>
        <v/>
      </c>
      <c r="BL144" s="59" t="str">
        <f t="shared" si="173"/>
        <v/>
      </c>
      <c r="BM144" s="59" t="str">
        <f t="shared" si="174"/>
        <v/>
      </c>
      <c r="BN144" s="59" t="str">
        <f t="shared" si="175"/>
        <v/>
      </c>
      <c r="BO144" s="59" t="str">
        <f t="shared" si="176"/>
        <v/>
      </c>
    </row>
    <row r="145" spans="1:67" ht="14.25" customHeight="1" thickBot="1" x14ac:dyDescent="0.3">
      <c r="A145" s="370"/>
      <c r="B145" s="266">
        <v>45159</v>
      </c>
      <c r="C145" s="266">
        <v>45160</v>
      </c>
      <c r="D145" s="266">
        <v>45161</v>
      </c>
      <c r="E145" s="266">
        <v>45162</v>
      </c>
      <c r="F145" s="266">
        <v>45163</v>
      </c>
      <c r="G145" s="231">
        <v>45164</v>
      </c>
      <c r="H145" s="231">
        <v>45165</v>
      </c>
      <c r="J145" s="55"/>
      <c r="K145" s="55"/>
      <c r="L145" s="55"/>
      <c r="M145" s="55"/>
      <c r="N145" s="55"/>
      <c r="O145" s="55"/>
      <c r="P145" s="55"/>
      <c r="Q145" s="55"/>
      <c r="R145" s="55"/>
      <c r="T145" s="370"/>
      <c r="U145" s="59" t="str">
        <f t="shared" si="142"/>
        <v/>
      </c>
      <c r="V145" s="59" t="str">
        <f t="shared" si="143"/>
        <v/>
      </c>
      <c r="W145" s="59" t="str">
        <f t="shared" si="144"/>
        <v/>
      </c>
      <c r="X145" s="59" t="str">
        <f t="shared" si="145"/>
        <v/>
      </c>
      <c r="Y145" s="59" t="str">
        <f t="shared" si="146"/>
        <v/>
      </c>
      <c r="Z145" s="59" t="str">
        <f t="shared" si="147"/>
        <v/>
      </c>
      <c r="AA145" s="59" t="str">
        <f t="shared" si="148"/>
        <v/>
      </c>
      <c r="AD145" s="370"/>
      <c r="AE145" s="59" t="str">
        <f t="shared" si="149"/>
        <v/>
      </c>
      <c r="AF145" s="59" t="str">
        <f t="shared" si="150"/>
        <v/>
      </c>
      <c r="AG145" s="59" t="str">
        <f t="shared" si="151"/>
        <v/>
      </c>
      <c r="AH145" s="59" t="str">
        <f t="shared" si="152"/>
        <v/>
      </c>
      <c r="AI145" s="59" t="str">
        <f t="shared" si="153"/>
        <v/>
      </c>
      <c r="AJ145" s="59" t="str">
        <f t="shared" si="154"/>
        <v/>
      </c>
      <c r="AK145" s="59" t="str">
        <f t="shared" si="155"/>
        <v/>
      </c>
      <c r="AN145" s="370"/>
      <c r="AO145" s="59" t="str">
        <f t="shared" si="156"/>
        <v/>
      </c>
      <c r="AP145" s="59" t="str">
        <f t="shared" si="157"/>
        <v/>
      </c>
      <c r="AQ145" s="59" t="str">
        <f t="shared" si="158"/>
        <v/>
      </c>
      <c r="AR145" s="59" t="str">
        <f t="shared" si="159"/>
        <v/>
      </c>
      <c r="AS145" s="59" t="str">
        <f t="shared" si="160"/>
        <v/>
      </c>
      <c r="AT145" s="59" t="str">
        <f t="shared" si="161"/>
        <v/>
      </c>
      <c r="AU145" s="59" t="str">
        <f t="shared" si="162"/>
        <v/>
      </c>
      <c r="AX145" s="370"/>
      <c r="AY145" s="59" t="str">
        <f t="shared" si="163"/>
        <v/>
      </c>
      <c r="AZ145" s="59" t="str">
        <f t="shared" si="164"/>
        <v/>
      </c>
      <c r="BA145" s="59" t="str">
        <f t="shared" si="165"/>
        <v/>
      </c>
      <c r="BB145" s="59" t="str">
        <f t="shared" si="166"/>
        <v/>
      </c>
      <c r="BC145" s="59" t="str">
        <f t="shared" si="167"/>
        <v/>
      </c>
      <c r="BD145" s="59" t="str">
        <f t="shared" si="168"/>
        <v/>
      </c>
      <c r="BE145" s="59" t="str">
        <f t="shared" si="169"/>
        <v/>
      </c>
      <c r="BH145" s="370"/>
      <c r="BI145" s="59" t="str">
        <f t="shared" si="170"/>
        <v/>
      </c>
      <c r="BJ145" s="59" t="str">
        <f t="shared" si="171"/>
        <v/>
      </c>
      <c r="BK145" s="59" t="str">
        <f t="shared" si="172"/>
        <v/>
      </c>
      <c r="BL145" s="59" t="str">
        <f t="shared" si="173"/>
        <v/>
      </c>
      <c r="BM145" s="59" t="str">
        <f t="shared" si="174"/>
        <v/>
      </c>
      <c r="BN145" s="59" t="str">
        <f t="shared" si="175"/>
        <v/>
      </c>
      <c r="BO145" s="59" t="str">
        <f t="shared" si="176"/>
        <v/>
      </c>
    </row>
    <row r="146" spans="1:67" ht="14.25" customHeight="1" thickBot="1" x14ac:dyDescent="0.3">
      <c r="A146" s="370"/>
      <c r="B146" s="227">
        <v>45166</v>
      </c>
      <c r="C146" s="227">
        <v>45167</v>
      </c>
      <c r="D146" s="326">
        <v>45168</v>
      </c>
      <c r="E146" s="227">
        <v>45169</v>
      </c>
      <c r="F146" s="321"/>
      <c r="G146" s="295"/>
      <c r="H146" s="296"/>
      <c r="J146" s="55"/>
      <c r="K146" s="55"/>
      <c r="L146" s="55"/>
      <c r="M146" s="55"/>
      <c r="N146" s="55"/>
      <c r="O146" s="55"/>
      <c r="P146" s="55"/>
      <c r="Q146" s="55"/>
      <c r="R146" s="55"/>
      <c r="T146" s="370"/>
      <c r="U146" s="59" t="str">
        <f t="shared" si="142"/>
        <v/>
      </c>
      <c r="V146" s="59" t="str">
        <f t="shared" si="143"/>
        <v/>
      </c>
      <c r="W146" s="59" t="str">
        <f t="shared" si="144"/>
        <v/>
      </c>
      <c r="X146" s="59" t="str">
        <f t="shared" si="145"/>
        <v/>
      </c>
      <c r="Y146" s="59" t="str">
        <f t="shared" si="146"/>
        <v/>
      </c>
      <c r="Z146" s="59" t="str">
        <f t="shared" si="147"/>
        <v/>
      </c>
      <c r="AA146" s="59" t="str">
        <f t="shared" si="148"/>
        <v/>
      </c>
      <c r="AD146" s="370"/>
      <c r="AE146" s="59" t="str">
        <f t="shared" si="149"/>
        <v/>
      </c>
      <c r="AF146" s="59" t="str">
        <f t="shared" si="150"/>
        <v/>
      </c>
      <c r="AG146" s="59" t="str">
        <f t="shared" si="151"/>
        <v/>
      </c>
      <c r="AH146" s="59" t="str">
        <f t="shared" si="152"/>
        <v/>
      </c>
      <c r="AI146" s="59" t="str">
        <f t="shared" si="153"/>
        <v/>
      </c>
      <c r="AJ146" s="59" t="str">
        <f t="shared" si="154"/>
        <v/>
      </c>
      <c r="AK146" s="59" t="str">
        <f t="shared" si="155"/>
        <v/>
      </c>
      <c r="AN146" s="370"/>
      <c r="AO146" s="59" t="str">
        <f t="shared" si="156"/>
        <v/>
      </c>
      <c r="AP146" s="59" t="str">
        <f t="shared" si="157"/>
        <v/>
      </c>
      <c r="AQ146" s="59" t="str">
        <f t="shared" si="158"/>
        <v/>
      </c>
      <c r="AR146" s="59" t="str">
        <f t="shared" si="159"/>
        <v/>
      </c>
      <c r="AS146" s="59" t="str">
        <f t="shared" si="160"/>
        <v/>
      </c>
      <c r="AT146" s="59" t="str">
        <f t="shared" si="161"/>
        <v/>
      </c>
      <c r="AU146" s="59" t="str">
        <f t="shared" si="162"/>
        <v/>
      </c>
      <c r="AX146" s="370"/>
      <c r="AY146" s="59" t="str">
        <f t="shared" si="163"/>
        <v/>
      </c>
      <c r="AZ146" s="59" t="str">
        <f t="shared" si="164"/>
        <v/>
      </c>
      <c r="BA146" s="59" t="str">
        <f t="shared" si="165"/>
        <v/>
      </c>
      <c r="BB146" s="59" t="str">
        <f t="shared" si="166"/>
        <v/>
      </c>
      <c r="BC146" s="59" t="str">
        <f t="shared" si="167"/>
        <v/>
      </c>
      <c r="BD146" s="59" t="str">
        <f t="shared" si="168"/>
        <v/>
      </c>
      <c r="BE146" s="59" t="str">
        <f t="shared" si="169"/>
        <v/>
      </c>
      <c r="BH146" s="370"/>
      <c r="BI146" s="59" t="str">
        <f t="shared" si="170"/>
        <v/>
      </c>
      <c r="BJ146" s="59" t="str">
        <f t="shared" si="171"/>
        <v/>
      </c>
      <c r="BK146" s="59" t="str">
        <f t="shared" si="172"/>
        <v/>
      </c>
      <c r="BL146" s="59" t="str">
        <f t="shared" si="173"/>
        <v/>
      </c>
      <c r="BM146" s="59" t="str">
        <f t="shared" si="174"/>
        <v/>
      </c>
      <c r="BN146" s="59" t="str">
        <f t="shared" si="175"/>
        <v/>
      </c>
      <c r="BO146" s="59" t="str">
        <f t="shared" si="176"/>
        <v/>
      </c>
    </row>
    <row r="148" spans="1:67" x14ac:dyDescent="0.25">
      <c r="A148" s="55" t="e">
        <f t="array" aca="1" ref="A148" ca="1">INDIRECT(ADDRESS(6,MATCH(TRUE,U6:Z6&lt;&gt;"",0)+20))</f>
        <v>#N/A</v>
      </c>
    </row>
  </sheetData>
  <mergeCells count="291">
    <mergeCell ref="A1:A4"/>
    <mergeCell ref="B1:H1"/>
    <mergeCell ref="J1:R1"/>
    <mergeCell ref="T1:AB1"/>
    <mergeCell ref="AD1:AL1"/>
    <mergeCell ref="AN1:AV1"/>
    <mergeCell ref="B3:H4"/>
    <mergeCell ref="J3:M3"/>
    <mergeCell ref="N3:R3"/>
    <mergeCell ref="T3:W3"/>
    <mergeCell ref="AR4:AV4"/>
    <mergeCell ref="AX1:BF1"/>
    <mergeCell ref="BH1:BP1"/>
    <mergeCell ref="B2:H2"/>
    <mergeCell ref="J2:Q2"/>
    <mergeCell ref="T2:AA2"/>
    <mergeCell ref="AD2:AK2"/>
    <mergeCell ref="AN2:AU2"/>
    <mergeCell ref="AX2:BE2"/>
    <mergeCell ref="BH2:BO2"/>
    <mergeCell ref="AX4:BA4"/>
    <mergeCell ref="BB4:BF4"/>
    <mergeCell ref="BH4:BK4"/>
    <mergeCell ref="BL4:BP4"/>
    <mergeCell ref="B6:H6"/>
    <mergeCell ref="BB3:BF3"/>
    <mergeCell ref="BH3:BK3"/>
    <mergeCell ref="BL3:BP3"/>
    <mergeCell ref="J4:M4"/>
    <mergeCell ref="N4:R4"/>
    <mergeCell ref="T4:W4"/>
    <mergeCell ref="X4:AB4"/>
    <mergeCell ref="AD4:AG4"/>
    <mergeCell ref="AH4:AL4"/>
    <mergeCell ref="AN4:AQ4"/>
    <mergeCell ref="X3:AB3"/>
    <mergeCell ref="AD3:AG3"/>
    <mergeCell ref="AH3:AL3"/>
    <mergeCell ref="AN3:AQ3"/>
    <mergeCell ref="AR3:AV3"/>
    <mergeCell ref="AX3:BA3"/>
    <mergeCell ref="BP7:BP12"/>
    <mergeCell ref="J12:J18"/>
    <mergeCell ref="R12:R18"/>
    <mergeCell ref="A13:A18"/>
    <mergeCell ref="T13:T18"/>
    <mergeCell ref="AB13:AB18"/>
    <mergeCell ref="AD13:AD18"/>
    <mergeCell ref="AL13:AL18"/>
    <mergeCell ref="AN13:AN18"/>
    <mergeCell ref="AV13:AV18"/>
    <mergeCell ref="AL7:AL12"/>
    <mergeCell ref="AN7:AN12"/>
    <mergeCell ref="AV7:AV12"/>
    <mergeCell ref="AX7:AX12"/>
    <mergeCell ref="BF7:BF12"/>
    <mergeCell ref="BH7:BH12"/>
    <mergeCell ref="A7:A12"/>
    <mergeCell ref="J7:J11"/>
    <mergeCell ref="R7:R11"/>
    <mergeCell ref="T7:T12"/>
    <mergeCell ref="AB7:AB12"/>
    <mergeCell ref="AD7:AD12"/>
    <mergeCell ref="AX13:AX18"/>
    <mergeCell ref="BF13:BF18"/>
    <mergeCell ref="BH13:BH18"/>
    <mergeCell ref="BP13:BP18"/>
    <mergeCell ref="A19:A24"/>
    <mergeCell ref="J19:J24"/>
    <mergeCell ref="R19:R24"/>
    <mergeCell ref="T19:T24"/>
    <mergeCell ref="AB19:AB24"/>
    <mergeCell ref="AD19:AD24"/>
    <mergeCell ref="BP19:BP24"/>
    <mergeCell ref="AL19:AL24"/>
    <mergeCell ref="AN19:AN24"/>
    <mergeCell ref="AV19:AV24"/>
    <mergeCell ref="AX19:AX24"/>
    <mergeCell ref="BF19:BF24"/>
    <mergeCell ref="BH19:BH24"/>
    <mergeCell ref="A25:A30"/>
    <mergeCell ref="J25:J28"/>
    <mergeCell ref="R25:R28"/>
    <mergeCell ref="T25:T30"/>
    <mergeCell ref="AB25:AB30"/>
    <mergeCell ref="AD25:AD30"/>
    <mergeCell ref="AL25:AL30"/>
    <mergeCell ref="AN25:AN30"/>
    <mergeCell ref="AV25:AV30"/>
    <mergeCell ref="AX25:AX30"/>
    <mergeCell ref="BF25:BF30"/>
    <mergeCell ref="BH25:BH30"/>
    <mergeCell ref="BP25:BP30"/>
    <mergeCell ref="J30:J36"/>
    <mergeCell ref="R30:R36"/>
    <mergeCell ref="AV31:AV36"/>
    <mergeCell ref="AX31:AX36"/>
    <mergeCell ref="BF31:BF36"/>
    <mergeCell ref="BH31:BH36"/>
    <mergeCell ref="BP31:BP36"/>
    <mergeCell ref="A31:A36"/>
    <mergeCell ref="T31:T36"/>
    <mergeCell ref="AB31:AB36"/>
    <mergeCell ref="AD31:AD36"/>
    <mergeCell ref="AL31:AL36"/>
    <mergeCell ref="AN31:AN36"/>
    <mergeCell ref="AX37:AX41"/>
    <mergeCell ref="BF37:BF41"/>
    <mergeCell ref="BH37:BH41"/>
    <mergeCell ref="A37:A41"/>
    <mergeCell ref="J37:J41"/>
    <mergeCell ref="R37:R41"/>
    <mergeCell ref="T37:T41"/>
    <mergeCell ref="AB37:AB41"/>
    <mergeCell ref="AD37:AD41"/>
    <mergeCell ref="AL37:AL41"/>
    <mergeCell ref="AN37:AN41"/>
    <mergeCell ref="AV37:AV41"/>
    <mergeCell ref="BP37:BP41"/>
    <mergeCell ref="J43:J47"/>
    <mergeCell ref="R43:R47"/>
    <mergeCell ref="AD43:AD47"/>
    <mergeCell ref="BP43:BP47"/>
    <mergeCell ref="A48:A53"/>
    <mergeCell ref="J48:J53"/>
    <mergeCell ref="R48:R53"/>
    <mergeCell ref="T48:T53"/>
    <mergeCell ref="AB48:AB53"/>
    <mergeCell ref="AD48:AD53"/>
    <mergeCell ref="AL48:AL53"/>
    <mergeCell ref="AN48:AN53"/>
    <mergeCell ref="AV48:AV53"/>
    <mergeCell ref="AL43:AL47"/>
    <mergeCell ref="AN43:AN47"/>
    <mergeCell ref="AV43:AV47"/>
    <mergeCell ref="AX43:AX47"/>
    <mergeCell ref="BF43:BF47"/>
    <mergeCell ref="BH43:BH47"/>
    <mergeCell ref="AX48:AX53"/>
    <mergeCell ref="BF48:BF53"/>
    <mergeCell ref="BH48:BH53"/>
    <mergeCell ref="BP48:BP53"/>
    <mergeCell ref="A54:A59"/>
    <mergeCell ref="J54:J59"/>
    <mergeCell ref="R54:R59"/>
    <mergeCell ref="T54:T59"/>
    <mergeCell ref="AB54:AB59"/>
    <mergeCell ref="AD54:AD59"/>
    <mergeCell ref="BP54:BP59"/>
    <mergeCell ref="AL54:AL59"/>
    <mergeCell ref="AN54:AN59"/>
    <mergeCell ref="AV54:AV59"/>
    <mergeCell ref="AX54:AX59"/>
    <mergeCell ref="BF54:BF59"/>
    <mergeCell ref="BH54:BH59"/>
    <mergeCell ref="BP65:BP70"/>
    <mergeCell ref="AL65:AL70"/>
    <mergeCell ref="AN65:AN70"/>
    <mergeCell ref="AV65:AV70"/>
    <mergeCell ref="AX65:AX70"/>
    <mergeCell ref="BF65:BF70"/>
    <mergeCell ref="BH65:BH70"/>
    <mergeCell ref="AN60:AN64"/>
    <mergeCell ref="AV60:AV64"/>
    <mergeCell ref="AX60:AX64"/>
    <mergeCell ref="BF60:BF64"/>
    <mergeCell ref="BH60:BH64"/>
    <mergeCell ref="BP60:BP64"/>
    <mergeCell ref="R60:R64"/>
    <mergeCell ref="T60:T64"/>
    <mergeCell ref="AB60:AB64"/>
    <mergeCell ref="AD60:AD64"/>
    <mergeCell ref="AL60:AL64"/>
    <mergeCell ref="A71:A75"/>
    <mergeCell ref="T71:T75"/>
    <mergeCell ref="AB71:AB75"/>
    <mergeCell ref="AD71:AD75"/>
    <mergeCell ref="AL71:AL75"/>
    <mergeCell ref="A65:A70"/>
    <mergeCell ref="J65:J70"/>
    <mergeCell ref="R65:R68"/>
    <mergeCell ref="T65:T70"/>
    <mergeCell ref="AB65:AB70"/>
    <mergeCell ref="AD65:AD70"/>
    <mergeCell ref="A60:A64"/>
    <mergeCell ref="J60:J64"/>
    <mergeCell ref="BI77:BO77"/>
    <mergeCell ref="BH71:BH75"/>
    <mergeCell ref="BP71:BP75"/>
    <mergeCell ref="K76:Q76"/>
    <mergeCell ref="U76:AA76"/>
    <mergeCell ref="AE76:AK76"/>
    <mergeCell ref="AO76:AU76"/>
    <mergeCell ref="AY76:BE76"/>
    <mergeCell ref="BI76:BO76"/>
    <mergeCell ref="AN71:AN75"/>
    <mergeCell ref="AV71:AV75"/>
    <mergeCell ref="AX71:AX75"/>
    <mergeCell ref="BF71:BF75"/>
    <mergeCell ref="K77:Q77"/>
    <mergeCell ref="U77:AA77"/>
    <mergeCell ref="AE77:AK77"/>
    <mergeCell ref="AO77:AU77"/>
    <mergeCell ref="AY77:BE77"/>
    <mergeCell ref="BH78:BH83"/>
    <mergeCell ref="J83:J89"/>
    <mergeCell ref="A84:A89"/>
    <mergeCell ref="T84:T89"/>
    <mergeCell ref="AD84:AD89"/>
    <mergeCell ref="AN84:AN89"/>
    <mergeCell ref="AX84:AX89"/>
    <mergeCell ref="BH84:BH89"/>
    <mergeCell ref="A78:A83"/>
    <mergeCell ref="J78:J82"/>
    <mergeCell ref="T78:T83"/>
    <mergeCell ref="AD78:AD83"/>
    <mergeCell ref="AN78:AN83"/>
    <mergeCell ref="AX78:AX83"/>
    <mergeCell ref="BH90:BH95"/>
    <mergeCell ref="A96:A101"/>
    <mergeCell ref="J96:J101"/>
    <mergeCell ref="T96:T101"/>
    <mergeCell ref="AD96:AD101"/>
    <mergeCell ref="AN96:AN101"/>
    <mergeCell ref="AX96:AX101"/>
    <mergeCell ref="BH96:BH101"/>
    <mergeCell ref="A90:A95"/>
    <mergeCell ref="J90:J95"/>
    <mergeCell ref="T90:T95"/>
    <mergeCell ref="AD90:AD95"/>
    <mergeCell ref="AN90:AN95"/>
    <mergeCell ref="AX90:AX95"/>
    <mergeCell ref="BH102:BH107"/>
    <mergeCell ref="A108:A112"/>
    <mergeCell ref="J108:J112"/>
    <mergeCell ref="T108:T112"/>
    <mergeCell ref="AD108:AD112"/>
    <mergeCell ref="AN108:AN112"/>
    <mergeCell ref="AX108:AX112"/>
    <mergeCell ref="BH108:BH112"/>
    <mergeCell ref="A102:A107"/>
    <mergeCell ref="J102:J107"/>
    <mergeCell ref="T102:T107"/>
    <mergeCell ref="AD102:AD107"/>
    <mergeCell ref="AN102:AN107"/>
    <mergeCell ref="AX102:AX107"/>
    <mergeCell ref="J135:J141"/>
    <mergeCell ref="A136:A141"/>
    <mergeCell ref="A125:A130"/>
    <mergeCell ref="J125:J130"/>
    <mergeCell ref="T125:T130"/>
    <mergeCell ref="AD125:AD130"/>
    <mergeCell ref="AN125:AN130"/>
    <mergeCell ref="AX125:AX130"/>
    <mergeCell ref="BH114:BH118"/>
    <mergeCell ref="A119:A124"/>
    <mergeCell ref="J119:J124"/>
    <mergeCell ref="T119:T124"/>
    <mergeCell ref="AD119:AD124"/>
    <mergeCell ref="AN119:AN124"/>
    <mergeCell ref="AX119:AX124"/>
    <mergeCell ref="BH119:BH124"/>
    <mergeCell ref="J114:J118"/>
    <mergeCell ref="T114:T118"/>
    <mergeCell ref="AD114:AD118"/>
    <mergeCell ref="AN114:AN118"/>
    <mergeCell ref="AX114:AX118"/>
    <mergeCell ref="A42:A47"/>
    <mergeCell ref="A113:A118"/>
    <mergeCell ref="T42:T47"/>
    <mergeCell ref="AB42:AB47"/>
    <mergeCell ref="AX142:AX146"/>
    <mergeCell ref="BH142:BH146"/>
    <mergeCell ref="T136:T141"/>
    <mergeCell ref="AD136:AD141"/>
    <mergeCell ref="AN136:AN141"/>
    <mergeCell ref="AX136:AX141"/>
    <mergeCell ref="BH136:BH141"/>
    <mergeCell ref="A142:A146"/>
    <mergeCell ref="J142:J143"/>
    <mergeCell ref="T142:T146"/>
    <mergeCell ref="AD142:AD146"/>
    <mergeCell ref="AN142:AN146"/>
    <mergeCell ref="BH125:BH130"/>
    <mergeCell ref="A131:A135"/>
    <mergeCell ref="J131:J134"/>
    <mergeCell ref="T131:T135"/>
    <mergeCell ref="AD131:AD135"/>
    <mergeCell ref="AN131:AN135"/>
    <mergeCell ref="AX131:AX135"/>
    <mergeCell ref="BH131:BH135"/>
  </mergeCells>
  <printOptions horizontalCentered="1" verticalCentered="1"/>
  <pageMargins left="0.3" right="0.36" top="0.31" bottom="0.18" header="0.31496062992125984" footer="0.16"/>
  <pageSetup paperSize="9" scale="64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9"/>
  <sheetViews>
    <sheetView zoomScaleNormal="100" workbookViewId="0">
      <selection activeCell="P30" sqref="P30"/>
    </sheetView>
  </sheetViews>
  <sheetFormatPr defaultRowHeight="15" x14ac:dyDescent="0.25"/>
  <cols>
    <col min="1" max="3" width="7.7109375" customWidth="1"/>
    <col min="4" max="10" width="14.7109375" customWidth="1"/>
  </cols>
  <sheetData>
    <row r="1" spans="1:10" x14ac:dyDescent="0.25">
      <c r="A1" s="491" t="s">
        <v>66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x14ac:dyDescent="0.25">
      <c r="A2" s="491" t="s">
        <v>67</v>
      </c>
      <c r="B2" s="491"/>
      <c r="C2" s="491"/>
      <c r="D2" s="491"/>
      <c r="E2" s="491"/>
      <c r="F2" s="491"/>
      <c r="G2" s="491"/>
      <c r="H2" s="491"/>
      <c r="I2" s="491"/>
      <c r="J2" s="491"/>
    </row>
    <row r="3" spans="1:10" x14ac:dyDescent="0.25">
      <c r="A3" s="491" t="s">
        <v>215</v>
      </c>
      <c r="B3" s="491"/>
      <c r="C3" s="491"/>
      <c r="D3" s="491"/>
      <c r="E3" s="491"/>
      <c r="F3" s="491"/>
      <c r="G3" s="491"/>
      <c r="H3" s="491"/>
      <c r="I3" s="491"/>
      <c r="J3" s="491"/>
    </row>
    <row r="4" spans="1:10" x14ac:dyDescent="0.25">
      <c r="A4" s="98" t="s">
        <v>68</v>
      </c>
      <c r="B4" s="492" t="s">
        <v>167</v>
      </c>
      <c r="C4" s="492"/>
      <c r="D4" s="492"/>
      <c r="E4" s="492"/>
      <c r="F4" s="492"/>
      <c r="G4" s="492"/>
      <c r="H4" s="97"/>
      <c r="I4" s="97"/>
      <c r="J4" s="136">
        <f ca="1">TODAY()</f>
        <v>44826</v>
      </c>
    </row>
    <row r="5" spans="1:10" x14ac:dyDescent="0.25">
      <c r="A5" s="98" t="s">
        <v>17</v>
      </c>
      <c r="B5" s="493" t="s">
        <v>69</v>
      </c>
      <c r="C5" s="493"/>
      <c r="D5" s="493"/>
      <c r="E5" s="493"/>
      <c r="F5" s="493"/>
      <c r="G5" s="493"/>
      <c r="H5" s="493"/>
      <c r="I5" s="493"/>
      <c r="J5" s="135"/>
    </row>
    <row r="6" spans="1:10" x14ac:dyDescent="0.25">
      <c r="A6" s="494" t="str">
        <f>"Sayın: "&amp;D11&amp;","</f>
        <v>Sayın: 0,</v>
      </c>
      <c r="B6" s="494"/>
      <c r="C6" s="494"/>
      <c r="D6" s="494"/>
      <c r="E6" s="494"/>
      <c r="F6" s="494"/>
      <c r="G6" s="494"/>
      <c r="H6" s="494"/>
      <c r="I6" s="494"/>
      <c r="J6" s="494"/>
    </row>
    <row r="7" spans="1:10" x14ac:dyDescent="0.25">
      <c r="A7" s="504" t="s">
        <v>204</v>
      </c>
      <c r="B7" s="504"/>
      <c r="C7" s="504"/>
      <c r="D7" s="504"/>
      <c r="E7" s="504"/>
      <c r="F7" s="504"/>
      <c r="G7" s="504"/>
      <c r="H7" s="504"/>
      <c r="I7" s="504"/>
      <c r="J7" s="504"/>
    </row>
    <row r="8" spans="1:10" x14ac:dyDescent="0.25">
      <c r="A8" s="498">
        <f>GİRİŞ!I21</f>
        <v>0</v>
      </c>
      <c r="B8" s="498"/>
      <c r="C8" s="498"/>
      <c r="D8" s="505" t="s">
        <v>205</v>
      </c>
      <c r="E8" s="505"/>
      <c r="F8" s="505"/>
      <c r="G8" s="505"/>
      <c r="H8" s="505"/>
      <c r="I8" s="505"/>
      <c r="J8" s="505"/>
    </row>
    <row r="9" spans="1:10" ht="26.25" customHeight="1" x14ac:dyDescent="0.25">
      <c r="A9" s="495" t="s">
        <v>93</v>
      </c>
      <c r="B9" s="495"/>
      <c r="C9" s="495"/>
      <c r="D9" s="495"/>
      <c r="E9" s="495"/>
      <c r="F9" s="495"/>
      <c r="G9" s="495"/>
      <c r="H9" s="495"/>
      <c r="I9" s="495"/>
      <c r="J9" s="495"/>
    </row>
    <row r="10" spans="1:10" x14ac:dyDescent="0.25">
      <c r="A10" s="135"/>
      <c r="B10" s="135"/>
      <c r="C10" s="135"/>
      <c r="D10" s="135"/>
      <c r="E10" s="135"/>
      <c r="F10" s="135"/>
      <c r="G10" s="135"/>
      <c r="H10" s="135"/>
      <c r="I10" s="135"/>
      <c r="J10" s="135"/>
    </row>
    <row r="11" spans="1:10" x14ac:dyDescent="0.25">
      <c r="A11" s="481" t="s">
        <v>70</v>
      </c>
      <c r="B11" s="481"/>
      <c r="C11" s="481"/>
      <c r="D11" s="485">
        <f>GİRİŞ!I2</f>
        <v>0</v>
      </c>
      <c r="E11" s="485"/>
      <c r="F11" s="485"/>
      <c r="G11" s="485"/>
      <c r="H11" s="98"/>
      <c r="I11" s="218" t="s">
        <v>163</v>
      </c>
      <c r="J11" s="219" t="e">
        <f>GİRİŞ!I23</f>
        <v>#NUM!</v>
      </c>
    </row>
    <row r="12" spans="1:10" x14ac:dyDescent="0.25">
      <c r="A12" s="482" t="s">
        <v>71</v>
      </c>
      <c r="B12" s="482"/>
      <c r="C12" s="482"/>
      <c r="D12" s="502">
        <f>GİRİŞ!R2</f>
        <v>0</v>
      </c>
      <c r="E12" s="502"/>
      <c r="F12" s="502"/>
      <c r="G12" s="502"/>
      <c r="H12" s="502"/>
      <c r="I12" s="218" t="s">
        <v>164</v>
      </c>
      <c r="J12" s="357">
        <f>GİRİŞ!I19</f>
        <v>0</v>
      </c>
    </row>
    <row r="13" spans="1:10" x14ac:dyDescent="0.25">
      <c r="A13" s="244" t="s">
        <v>72</v>
      </c>
      <c r="B13" s="244" t="s">
        <v>73</v>
      </c>
      <c r="C13" s="244" t="s">
        <v>74</v>
      </c>
      <c r="D13" s="244" t="s">
        <v>169</v>
      </c>
      <c r="E13" s="244" t="s">
        <v>170</v>
      </c>
      <c r="F13" s="244" t="s">
        <v>171</v>
      </c>
      <c r="G13" s="244" t="s">
        <v>150</v>
      </c>
      <c r="H13" s="244" t="s">
        <v>151</v>
      </c>
      <c r="I13" s="244" t="s">
        <v>152</v>
      </c>
      <c r="J13" s="244" t="s">
        <v>153</v>
      </c>
    </row>
    <row r="14" spans="1:10" ht="18" customHeight="1" x14ac:dyDescent="0.25">
      <c r="A14" s="246" t="s">
        <v>155</v>
      </c>
      <c r="B14" s="199">
        <v>0.375</v>
      </c>
      <c r="C14" s="140" t="s">
        <v>180</v>
      </c>
      <c r="D14" s="215"/>
      <c r="E14" s="215"/>
      <c r="F14" s="215"/>
      <c r="G14" s="100"/>
      <c r="H14" s="100"/>
      <c r="I14" s="215"/>
      <c r="J14" s="215"/>
    </row>
    <row r="15" spans="1:10" ht="18" customHeight="1" x14ac:dyDescent="0.25">
      <c r="A15" s="246" t="s">
        <v>156</v>
      </c>
      <c r="B15" s="140" t="s">
        <v>180</v>
      </c>
      <c r="C15" s="140" t="s">
        <v>181</v>
      </c>
      <c r="D15" s="215"/>
      <c r="E15" s="215"/>
      <c r="F15" s="215"/>
      <c r="G15" s="100"/>
      <c r="H15" s="100"/>
      <c r="I15" s="215"/>
      <c r="J15" s="215"/>
    </row>
    <row r="16" spans="1:10" ht="18" customHeight="1" x14ac:dyDescent="0.25">
      <c r="A16" s="299" t="s">
        <v>76</v>
      </c>
      <c r="B16" s="300" t="s">
        <v>181</v>
      </c>
      <c r="C16" s="300" t="s">
        <v>98</v>
      </c>
      <c r="D16" s="245"/>
      <c r="E16" s="245"/>
      <c r="F16" s="245"/>
      <c r="G16" s="248"/>
      <c r="H16" s="248"/>
      <c r="I16" s="245"/>
      <c r="J16" s="245"/>
    </row>
    <row r="17" spans="1:10" ht="18" customHeight="1" x14ac:dyDescent="0.25">
      <c r="A17" s="246" t="s">
        <v>157</v>
      </c>
      <c r="B17" s="140" t="s">
        <v>98</v>
      </c>
      <c r="C17" s="140" t="s">
        <v>182</v>
      </c>
      <c r="D17" s="215"/>
      <c r="E17" s="215"/>
      <c r="F17" s="215"/>
      <c r="G17" s="100"/>
      <c r="H17" s="100"/>
      <c r="I17" s="215"/>
      <c r="J17" s="215"/>
    </row>
    <row r="18" spans="1:10" ht="18" customHeight="1" x14ac:dyDescent="0.25">
      <c r="A18" s="246" t="s">
        <v>158</v>
      </c>
      <c r="B18" s="140" t="s">
        <v>182</v>
      </c>
      <c r="C18" s="140" t="s">
        <v>183</v>
      </c>
      <c r="D18" s="215"/>
      <c r="E18" s="215"/>
      <c r="F18" s="215"/>
      <c r="G18" s="100"/>
      <c r="H18" s="100"/>
      <c r="I18" s="215"/>
      <c r="J18" s="215"/>
    </row>
    <row r="19" spans="1:10" ht="18" customHeight="1" x14ac:dyDescent="0.25">
      <c r="A19" s="299" t="s">
        <v>154</v>
      </c>
      <c r="B19" s="300" t="s">
        <v>183</v>
      </c>
      <c r="C19" s="300" t="s">
        <v>114</v>
      </c>
      <c r="D19" s="245"/>
      <c r="E19" s="249"/>
      <c r="F19" s="249"/>
      <c r="G19" s="250"/>
      <c r="H19" s="248"/>
      <c r="I19" s="248"/>
      <c r="J19" s="248"/>
    </row>
    <row r="20" spans="1:10" ht="18" customHeight="1" x14ac:dyDescent="0.25">
      <c r="A20" s="246" t="s">
        <v>159</v>
      </c>
      <c r="B20" s="199">
        <v>0.5</v>
      </c>
      <c r="C20" s="140" t="s">
        <v>184</v>
      </c>
      <c r="D20" s="215"/>
      <c r="E20" s="215"/>
      <c r="F20" s="215"/>
      <c r="G20" s="100"/>
      <c r="H20" s="100"/>
      <c r="I20" s="215"/>
      <c r="J20" s="215"/>
    </row>
    <row r="21" spans="1:10" ht="7.5" customHeight="1" x14ac:dyDescent="0.25">
      <c r="A21" s="301"/>
      <c r="B21" s="305"/>
      <c r="C21" s="305"/>
      <c r="D21" s="303"/>
      <c r="E21" s="303"/>
      <c r="F21" s="303"/>
      <c r="G21" s="303"/>
      <c r="H21" s="301"/>
      <c r="I21" s="303"/>
      <c r="J21" s="303"/>
    </row>
    <row r="22" spans="1:10" ht="18" customHeight="1" x14ac:dyDescent="0.25">
      <c r="A22" s="246" t="s">
        <v>160</v>
      </c>
      <c r="B22" s="140" t="s">
        <v>193</v>
      </c>
      <c r="C22" s="140" t="s">
        <v>194</v>
      </c>
      <c r="D22" s="215"/>
      <c r="E22" s="215"/>
      <c r="F22" s="215"/>
      <c r="G22" s="100"/>
      <c r="H22" s="100"/>
      <c r="I22" s="215"/>
      <c r="J22" s="215"/>
    </row>
    <row r="23" spans="1:10" ht="18" customHeight="1" x14ac:dyDescent="0.25">
      <c r="A23" s="246" t="s">
        <v>206</v>
      </c>
      <c r="B23" s="140" t="s">
        <v>194</v>
      </c>
      <c r="C23" s="140" t="s">
        <v>195</v>
      </c>
      <c r="D23" s="215"/>
      <c r="E23" s="215"/>
      <c r="F23" s="215"/>
      <c r="G23" s="100"/>
      <c r="H23" s="100"/>
      <c r="I23" s="215"/>
      <c r="J23" s="215"/>
    </row>
    <row r="24" spans="1:10" ht="18" customHeight="1" x14ac:dyDescent="0.25">
      <c r="A24" s="299" t="s">
        <v>76</v>
      </c>
      <c r="B24" s="304">
        <v>0.59722222222222221</v>
      </c>
      <c r="C24" s="304">
        <v>0.60416666666666663</v>
      </c>
      <c r="D24" s="245"/>
      <c r="E24" s="245"/>
      <c r="F24" s="245"/>
      <c r="G24" s="245"/>
      <c r="H24" s="246"/>
      <c r="I24" s="245"/>
      <c r="J24" s="245"/>
    </row>
    <row r="25" spans="1:10" ht="18" customHeight="1" x14ac:dyDescent="0.25">
      <c r="A25" s="246" t="s">
        <v>207</v>
      </c>
      <c r="B25" s="199">
        <v>0.60416666666666663</v>
      </c>
      <c r="C25" s="199">
        <v>0.63194444444444442</v>
      </c>
      <c r="D25" s="215"/>
      <c r="E25" s="215"/>
      <c r="F25" s="215"/>
      <c r="G25" s="100"/>
      <c r="H25" s="100"/>
      <c r="I25" s="215"/>
      <c r="J25" s="215"/>
    </row>
    <row r="26" spans="1:10" ht="18" customHeight="1" x14ac:dyDescent="0.25">
      <c r="A26" s="246" t="s">
        <v>146</v>
      </c>
      <c r="B26" s="199">
        <v>0.63194444444444442</v>
      </c>
      <c r="C26" s="199">
        <v>0.65972222222222221</v>
      </c>
      <c r="D26" s="215"/>
      <c r="E26" s="215"/>
      <c r="F26" s="215"/>
      <c r="G26" s="100"/>
      <c r="H26" s="100"/>
      <c r="I26" s="215"/>
      <c r="J26" s="215"/>
    </row>
    <row r="27" spans="1:10" ht="18" customHeight="1" x14ac:dyDescent="0.25">
      <c r="A27" s="299" t="s">
        <v>76</v>
      </c>
      <c r="B27" s="304">
        <v>0.65972222222222221</v>
      </c>
      <c r="C27" s="304">
        <v>0.66666666666666663</v>
      </c>
      <c r="D27" s="245"/>
      <c r="E27" s="245"/>
      <c r="F27" s="245"/>
      <c r="G27" s="245"/>
      <c r="H27" s="246"/>
      <c r="I27" s="245"/>
      <c r="J27" s="245"/>
    </row>
    <row r="28" spans="1:10" ht="18" customHeight="1" x14ac:dyDescent="0.25">
      <c r="A28" s="246" t="s">
        <v>147</v>
      </c>
      <c r="B28" s="199">
        <v>0.66666666666666663</v>
      </c>
      <c r="C28" s="199">
        <v>0.69444444444444453</v>
      </c>
      <c r="D28" s="215"/>
      <c r="E28" s="215"/>
      <c r="F28" s="215"/>
      <c r="G28" s="100"/>
      <c r="H28" s="100"/>
      <c r="I28" s="215"/>
      <c r="J28" s="215"/>
    </row>
    <row r="29" spans="1:10" ht="7.5" customHeight="1" x14ac:dyDescent="0.25">
      <c r="A29" s="301"/>
      <c r="B29" s="302"/>
      <c r="C29" s="302"/>
      <c r="D29" s="303"/>
      <c r="E29" s="303"/>
      <c r="F29" s="303"/>
      <c r="G29" s="303"/>
      <c r="H29" s="301">
        <v>5</v>
      </c>
      <c r="I29" s="303"/>
      <c r="J29" s="303"/>
    </row>
    <row r="30" spans="1:10" ht="18" customHeight="1" x14ac:dyDescent="0.25">
      <c r="A30" s="246" t="s">
        <v>207</v>
      </c>
      <c r="B30" s="199">
        <v>0.75</v>
      </c>
      <c r="C30" s="199" t="s">
        <v>189</v>
      </c>
      <c r="D30" s="215"/>
      <c r="E30" s="215"/>
      <c r="F30" s="215"/>
      <c r="G30" s="100"/>
      <c r="H30" s="100"/>
      <c r="I30" s="215"/>
      <c r="J30" s="215"/>
    </row>
    <row r="31" spans="1:10" ht="18" customHeight="1" x14ac:dyDescent="0.25">
      <c r="A31" s="246" t="s">
        <v>146</v>
      </c>
      <c r="B31" s="199" t="str">
        <f>C30</f>
        <v>18:40</v>
      </c>
      <c r="C31" s="199" t="s">
        <v>190</v>
      </c>
      <c r="D31" s="215"/>
      <c r="E31" s="215"/>
      <c r="F31" s="215"/>
      <c r="G31" s="100"/>
      <c r="H31" s="100"/>
      <c r="I31" s="215"/>
      <c r="J31" s="215"/>
    </row>
    <row r="32" spans="1:10" ht="18" customHeight="1" x14ac:dyDescent="0.25">
      <c r="A32" s="299" t="s">
        <v>76</v>
      </c>
      <c r="B32" s="306" t="str">
        <f>C31</f>
        <v>19:20</v>
      </c>
      <c r="C32" s="306" t="s">
        <v>123</v>
      </c>
      <c r="D32" s="307"/>
      <c r="E32" s="307"/>
      <c r="F32" s="307"/>
      <c r="G32" s="307"/>
      <c r="H32" s="307"/>
      <c r="I32" s="308"/>
      <c r="J32" s="308"/>
    </row>
    <row r="33" spans="1:10" ht="18" customHeight="1" x14ac:dyDescent="0.25">
      <c r="A33" s="246" t="s">
        <v>147</v>
      </c>
      <c r="B33" s="199" t="str">
        <f t="shared" ref="B33" si="0">C32</f>
        <v>19:30</v>
      </c>
      <c r="C33" s="199" t="s">
        <v>191</v>
      </c>
      <c r="D33" s="215"/>
      <c r="E33" s="215"/>
      <c r="F33" s="215"/>
      <c r="G33" s="100"/>
      <c r="H33" s="100"/>
      <c r="I33" s="215"/>
      <c r="J33" s="215"/>
    </row>
    <row r="34" spans="1:10" ht="18" customHeight="1" x14ac:dyDescent="0.25">
      <c r="A34" s="246" t="s">
        <v>148</v>
      </c>
      <c r="B34" s="199" t="s">
        <v>191</v>
      </c>
      <c r="C34" s="199" t="s">
        <v>192</v>
      </c>
      <c r="D34" s="215"/>
      <c r="E34" s="215"/>
      <c r="F34" s="215"/>
      <c r="G34" s="100"/>
      <c r="H34" s="100"/>
      <c r="I34" s="215"/>
      <c r="J34" s="215"/>
    </row>
    <row r="35" spans="1:10" ht="18" customHeight="1" x14ac:dyDescent="0.25">
      <c r="A35" s="309" t="s">
        <v>76</v>
      </c>
      <c r="B35" s="306">
        <v>0.86805555555555547</v>
      </c>
      <c r="C35" s="306">
        <v>0.875</v>
      </c>
      <c r="D35" s="307"/>
      <c r="E35" s="307"/>
      <c r="F35" s="307"/>
      <c r="G35" s="307"/>
      <c r="H35" s="307"/>
      <c r="I35" s="308"/>
      <c r="J35" s="308"/>
    </row>
    <row r="36" spans="1:10" ht="18" customHeight="1" x14ac:dyDescent="0.25">
      <c r="A36" s="246" t="s">
        <v>149</v>
      </c>
      <c r="B36" s="199">
        <v>0.875</v>
      </c>
      <c r="C36" s="199">
        <v>0.90277777777777779</v>
      </c>
      <c r="D36" s="215"/>
      <c r="E36" s="215"/>
      <c r="F36" s="215"/>
      <c r="G36" s="100"/>
      <c r="H36" s="100"/>
      <c r="I36" s="215"/>
      <c r="J36" s="215"/>
    </row>
    <row r="37" spans="1:10" x14ac:dyDescent="0.25">
      <c r="A37" s="506" t="s">
        <v>78</v>
      </c>
      <c r="B37" s="506"/>
      <c r="C37" s="506"/>
      <c r="D37" s="506"/>
      <c r="E37" s="506"/>
      <c r="F37" s="506"/>
      <c r="G37" s="506"/>
      <c r="H37" s="101"/>
      <c r="I37" s="101"/>
      <c r="J37" s="101"/>
    </row>
    <row r="38" spans="1:10" x14ac:dyDescent="0.25">
      <c r="A38" s="480">
        <f>D11</f>
        <v>0</v>
      </c>
      <c r="B38" s="480"/>
      <c r="C38" s="480"/>
      <c r="D38" s="480"/>
      <c r="E38" s="480"/>
      <c r="F38" s="480"/>
      <c r="G38" s="480"/>
      <c r="H38" s="480" t="str">
        <f>GİRİŞ!I41</f>
        <v>Nur AYYÜZ</v>
      </c>
      <c r="I38" s="480"/>
      <c r="J38" s="480"/>
    </row>
    <row r="39" spans="1:10" x14ac:dyDescent="0.25">
      <c r="A39" s="480" t="s">
        <v>0</v>
      </c>
      <c r="B39" s="480"/>
      <c r="C39" s="480"/>
      <c r="D39" s="480"/>
      <c r="E39" s="480"/>
      <c r="F39" s="480"/>
      <c r="G39" s="480"/>
      <c r="H39" s="480" t="s">
        <v>13</v>
      </c>
      <c r="I39" s="480"/>
      <c r="J39" s="480"/>
    </row>
    <row r="40" spans="1:10" x14ac:dyDescent="0.25">
      <c r="A40" s="141"/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 x14ac:dyDescent="0.25">
      <c r="A41" s="491" t="s">
        <v>66</v>
      </c>
      <c r="B41" s="491"/>
      <c r="C41" s="491"/>
      <c r="D41" s="491"/>
      <c r="E41" s="491"/>
      <c r="F41" s="491"/>
      <c r="G41" s="491"/>
      <c r="H41" s="491"/>
      <c r="I41" s="491"/>
      <c r="J41" s="491"/>
    </row>
    <row r="42" spans="1:10" x14ac:dyDescent="0.25">
      <c r="A42" s="491" t="s">
        <v>67</v>
      </c>
      <c r="B42" s="491"/>
      <c r="C42" s="491"/>
      <c r="D42" s="491"/>
      <c r="E42" s="491"/>
      <c r="F42" s="491"/>
      <c r="G42" s="491"/>
      <c r="H42" s="491"/>
      <c r="I42" s="491"/>
      <c r="J42" s="491"/>
    </row>
    <row r="43" spans="1:10" x14ac:dyDescent="0.25">
      <c r="A43" s="491" t="s">
        <v>215</v>
      </c>
      <c r="B43" s="491"/>
      <c r="C43" s="491"/>
      <c r="D43" s="491"/>
      <c r="E43" s="491"/>
      <c r="F43" s="491"/>
      <c r="G43" s="491"/>
      <c r="H43" s="491"/>
      <c r="I43" s="491"/>
      <c r="J43" s="491"/>
    </row>
    <row r="44" spans="1:10" x14ac:dyDescent="0.25">
      <c r="A44" s="98" t="s">
        <v>68</v>
      </c>
      <c r="B44" s="492" t="str">
        <f>B4</f>
        <v>78559977-121.01-48</v>
      </c>
      <c r="C44" s="492"/>
      <c r="D44" s="492"/>
      <c r="E44" s="492"/>
      <c r="F44" s="492"/>
      <c r="G44" s="492"/>
      <c r="H44" s="97"/>
      <c r="I44" s="97"/>
      <c r="J44" s="136">
        <f ca="1">J4</f>
        <v>44826</v>
      </c>
    </row>
    <row r="45" spans="1:10" x14ac:dyDescent="0.25">
      <c r="A45" s="98" t="s">
        <v>17</v>
      </c>
      <c r="B45" s="493" t="s">
        <v>69</v>
      </c>
      <c r="C45" s="493"/>
      <c r="D45" s="493"/>
      <c r="E45" s="493"/>
      <c r="F45" s="493"/>
      <c r="G45" s="493"/>
      <c r="H45" s="493"/>
      <c r="I45" s="493"/>
      <c r="J45" s="98"/>
    </row>
    <row r="46" spans="1:10" x14ac:dyDescent="0.25">
      <c r="A46" s="490" t="str">
        <f>"Sayın: "&amp;D11&amp;","</f>
        <v>Sayın: 0,</v>
      </c>
      <c r="B46" s="490"/>
      <c r="C46" s="490"/>
      <c r="D46" s="490"/>
      <c r="E46" s="490"/>
      <c r="F46" s="490"/>
      <c r="G46" s="490"/>
      <c r="H46" s="490"/>
      <c r="I46" s="490"/>
      <c r="J46" s="490"/>
    </row>
    <row r="47" spans="1:10" x14ac:dyDescent="0.25">
      <c r="A47" s="507" t="s">
        <v>204</v>
      </c>
      <c r="B47" s="507"/>
      <c r="C47" s="507"/>
      <c r="D47" s="507"/>
      <c r="E47" s="507"/>
      <c r="F47" s="507"/>
      <c r="G47" s="507"/>
      <c r="H47" s="507"/>
      <c r="I47" s="507"/>
      <c r="J47" s="507"/>
    </row>
    <row r="48" spans="1:10" x14ac:dyDescent="0.25">
      <c r="A48" s="508">
        <f>GİRİŞ!I61</f>
        <v>0</v>
      </c>
      <c r="B48" s="508"/>
      <c r="C48" s="508"/>
      <c r="D48" s="509" t="s">
        <v>205</v>
      </c>
      <c r="E48" s="509"/>
      <c r="F48" s="509"/>
      <c r="G48" s="509"/>
      <c r="H48" s="509"/>
      <c r="I48" s="509"/>
      <c r="J48" s="509"/>
    </row>
    <row r="49" spans="1:10" ht="22.5" customHeight="1" x14ac:dyDescent="0.25">
      <c r="A49" s="483" t="s">
        <v>93</v>
      </c>
      <c r="B49" s="483"/>
      <c r="C49" s="483"/>
      <c r="D49" s="483"/>
      <c r="E49" s="483"/>
      <c r="F49" s="483"/>
      <c r="G49" s="483"/>
      <c r="H49" s="483"/>
      <c r="I49" s="483"/>
      <c r="J49" s="483"/>
    </row>
    <row r="50" spans="1:10" x14ac:dyDescent="0.25">
      <c r="A50" s="98"/>
      <c r="B50" s="98"/>
      <c r="C50" s="98"/>
      <c r="D50" s="98"/>
      <c r="E50" s="98"/>
      <c r="F50" s="98"/>
      <c r="G50" s="98"/>
      <c r="H50" s="98"/>
      <c r="I50" s="98"/>
      <c r="J50" s="98"/>
    </row>
    <row r="51" spans="1:10" x14ac:dyDescent="0.25">
      <c r="A51" s="481" t="s">
        <v>70</v>
      </c>
      <c r="B51" s="481"/>
      <c r="C51" s="481"/>
      <c r="D51" s="485">
        <f>D11</f>
        <v>0</v>
      </c>
      <c r="E51" s="485"/>
      <c r="F51" s="485"/>
      <c r="G51" s="485"/>
      <c r="H51" s="217"/>
      <c r="I51" s="218" t="str">
        <f>I11</f>
        <v xml:space="preserve">Kurs Tarihi:  </v>
      </c>
      <c r="J51" s="219" t="e">
        <f>J11</f>
        <v>#NUM!</v>
      </c>
    </row>
    <row r="52" spans="1:10" x14ac:dyDescent="0.25">
      <c r="A52" s="482" t="s">
        <v>71</v>
      </c>
      <c r="B52" s="482"/>
      <c r="C52" s="482"/>
      <c r="D52" s="486">
        <f>D12</f>
        <v>0</v>
      </c>
      <c r="E52" s="486"/>
      <c r="F52" s="486"/>
      <c r="G52" s="486"/>
      <c r="H52" s="486"/>
      <c r="I52" s="218" t="str">
        <f>I12</f>
        <v xml:space="preserve">Kurs No:  </v>
      </c>
      <c r="J52" s="356">
        <f>J12</f>
        <v>0</v>
      </c>
    </row>
    <row r="53" spans="1:10" x14ac:dyDescent="0.25">
      <c r="A53" s="244" t="s">
        <v>72</v>
      </c>
      <c r="B53" s="244" t="s">
        <v>73</v>
      </c>
      <c r="C53" s="244" t="s">
        <v>74</v>
      </c>
      <c r="D53" s="251" t="str">
        <f>IF(D13="","",D13)</f>
        <v>PAZARTESİ</v>
      </c>
      <c r="E53" s="244" t="s">
        <v>170</v>
      </c>
      <c r="F53" s="244" t="s">
        <v>171</v>
      </c>
      <c r="G53" s="252" t="str">
        <f>IF(G13="","",G13)</f>
        <v>PERŞEMBE</v>
      </c>
      <c r="H53" s="251" t="str">
        <f>IF(H13="","",H13)</f>
        <v>CUMA</v>
      </c>
      <c r="I53" s="251" t="str">
        <f>IF(I13="","",I13)</f>
        <v>CUMARTESİ</v>
      </c>
      <c r="J53" s="251" t="str">
        <f>IF(J13="","",J13)</f>
        <v>PAZAR</v>
      </c>
    </row>
    <row r="54" spans="1:10" ht="18" customHeight="1" x14ac:dyDescent="0.25">
      <c r="A54" s="246" t="s">
        <v>155</v>
      </c>
      <c r="B54" s="199">
        <v>0.375</v>
      </c>
      <c r="C54" s="140" t="s">
        <v>180</v>
      </c>
      <c r="D54" s="215"/>
      <c r="E54" s="215"/>
      <c r="F54" s="215"/>
      <c r="G54" s="100"/>
      <c r="H54" s="100"/>
      <c r="I54" s="215"/>
      <c r="J54" s="215"/>
    </row>
    <row r="55" spans="1:10" ht="18" customHeight="1" x14ac:dyDescent="0.25">
      <c r="A55" s="246" t="s">
        <v>156</v>
      </c>
      <c r="B55" s="140" t="s">
        <v>180</v>
      </c>
      <c r="C55" s="140" t="s">
        <v>181</v>
      </c>
      <c r="D55" s="215"/>
      <c r="E55" s="215"/>
      <c r="F55" s="215"/>
      <c r="G55" s="100"/>
      <c r="H55" s="100"/>
      <c r="I55" s="215"/>
      <c r="J55" s="215"/>
    </row>
    <row r="56" spans="1:10" ht="18" customHeight="1" x14ac:dyDescent="0.25">
      <c r="A56" s="246" t="s">
        <v>76</v>
      </c>
      <c r="B56" s="247" t="s">
        <v>181</v>
      </c>
      <c r="C56" s="247" t="s">
        <v>98</v>
      </c>
      <c r="D56" s="245"/>
      <c r="E56" s="245"/>
      <c r="F56" s="245"/>
      <c r="G56" s="248"/>
      <c r="H56" s="248"/>
      <c r="I56" s="245"/>
      <c r="J56" s="245"/>
    </row>
    <row r="57" spans="1:10" ht="18" customHeight="1" x14ac:dyDescent="0.25">
      <c r="A57" s="246" t="s">
        <v>157</v>
      </c>
      <c r="B57" s="140" t="s">
        <v>98</v>
      </c>
      <c r="C57" s="140" t="s">
        <v>182</v>
      </c>
      <c r="D57" s="215"/>
      <c r="E57" s="215"/>
      <c r="F57" s="215"/>
      <c r="G57" s="100"/>
      <c r="H57" s="100"/>
      <c r="I57" s="215"/>
      <c r="J57" s="215"/>
    </row>
    <row r="58" spans="1:10" ht="18" customHeight="1" x14ac:dyDescent="0.25">
      <c r="A58" s="246" t="s">
        <v>158</v>
      </c>
      <c r="B58" s="140" t="s">
        <v>182</v>
      </c>
      <c r="C58" s="140" t="s">
        <v>183</v>
      </c>
      <c r="D58" s="215"/>
      <c r="E58" s="215"/>
      <c r="F58" s="215"/>
      <c r="G58" s="100"/>
      <c r="H58" s="100"/>
      <c r="I58" s="215"/>
      <c r="J58" s="215"/>
    </row>
    <row r="59" spans="1:10" ht="18" customHeight="1" x14ac:dyDescent="0.25">
      <c r="A59" s="246" t="s">
        <v>154</v>
      </c>
      <c r="B59" s="247" t="s">
        <v>183</v>
      </c>
      <c r="C59" s="247" t="s">
        <v>114</v>
      </c>
      <c r="D59" s="245"/>
      <c r="E59" s="249"/>
      <c r="F59" s="249"/>
      <c r="G59" s="250"/>
      <c r="H59" s="248"/>
      <c r="I59" s="248"/>
      <c r="J59" s="248"/>
    </row>
    <row r="60" spans="1:10" ht="18" customHeight="1" x14ac:dyDescent="0.25">
      <c r="A60" s="246" t="s">
        <v>159</v>
      </c>
      <c r="B60" s="199">
        <v>0.5</v>
      </c>
      <c r="C60" s="140" t="s">
        <v>184</v>
      </c>
      <c r="D60" s="215"/>
      <c r="E60" s="215"/>
      <c r="F60" s="215"/>
      <c r="G60" s="100"/>
      <c r="H60" s="100"/>
      <c r="I60" s="215"/>
      <c r="J60" s="215"/>
    </row>
    <row r="61" spans="1:10" ht="7.5" customHeight="1" x14ac:dyDescent="0.25">
      <c r="A61" s="301"/>
      <c r="B61" s="305"/>
      <c r="C61" s="305"/>
      <c r="D61" s="303"/>
      <c r="E61" s="303"/>
      <c r="F61" s="303"/>
      <c r="G61" s="303"/>
      <c r="H61" s="301"/>
      <c r="I61" s="303"/>
      <c r="J61" s="303"/>
    </row>
    <row r="62" spans="1:10" ht="18" customHeight="1" x14ac:dyDescent="0.25">
      <c r="A62" s="246" t="s">
        <v>160</v>
      </c>
      <c r="B62" s="140" t="s">
        <v>193</v>
      </c>
      <c r="C62" s="140" t="s">
        <v>194</v>
      </c>
      <c r="D62" s="215"/>
      <c r="E62" s="215"/>
      <c r="F62" s="215"/>
      <c r="G62" s="100"/>
      <c r="H62" s="100"/>
      <c r="I62" s="215"/>
      <c r="J62" s="215"/>
    </row>
    <row r="63" spans="1:10" ht="18" customHeight="1" x14ac:dyDescent="0.25">
      <c r="A63" s="246" t="s">
        <v>206</v>
      </c>
      <c r="B63" s="140" t="s">
        <v>194</v>
      </c>
      <c r="C63" s="140" t="s">
        <v>195</v>
      </c>
      <c r="D63" s="215"/>
      <c r="E63" s="215"/>
      <c r="F63" s="215"/>
      <c r="G63" s="100"/>
      <c r="H63" s="100"/>
      <c r="I63" s="215"/>
      <c r="J63" s="215"/>
    </row>
    <row r="64" spans="1:10" ht="18" customHeight="1" x14ac:dyDescent="0.25">
      <c r="A64" s="246" t="s">
        <v>76</v>
      </c>
      <c r="B64" s="288">
        <v>0.59722222222222221</v>
      </c>
      <c r="C64" s="288">
        <v>0.60416666666666663</v>
      </c>
      <c r="D64" s="245"/>
      <c r="E64" s="245"/>
      <c r="F64" s="245"/>
      <c r="G64" s="245"/>
      <c r="H64" s="246"/>
      <c r="I64" s="245"/>
      <c r="J64" s="245"/>
    </row>
    <row r="65" spans="1:10" ht="18" customHeight="1" x14ac:dyDescent="0.25">
      <c r="A65" s="246" t="s">
        <v>207</v>
      </c>
      <c r="B65" s="199">
        <v>0.60416666666666663</v>
      </c>
      <c r="C65" s="199">
        <v>0.63194444444444442</v>
      </c>
      <c r="D65" s="215"/>
      <c r="E65" s="215"/>
      <c r="F65" s="215"/>
      <c r="G65" s="100"/>
      <c r="H65" s="100"/>
      <c r="I65" s="215"/>
      <c r="J65" s="215"/>
    </row>
    <row r="66" spans="1:10" ht="18" customHeight="1" x14ac:dyDescent="0.25">
      <c r="A66" s="246" t="s">
        <v>146</v>
      </c>
      <c r="B66" s="199">
        <v>0.63194444444444442</v>
      </c>
      <c r="C66" s="199">
        <v>0.65972222222222221</v>
      </c>
      <c r="D66" s="215"/>
      <c r="E66" s="215"/>
      <c r="F66" s="215"/>
      <c r="G66" s="100"/>
      <c r="H66" s="100"/>
      <c r="I66" s="215"/>
      <c r="J66" s="215"/>
    </row>
    <row r="67" spans="1:10" ht="18" customHeight="1" x14ac:dyDescent="0.25">
      <c r="A67" s="246" t="s">
        <v>76</v>
      </c>
      <c r="B67" s="288">
        <v>0.65972222222222221</v>
      </c>
      <c r="C67" s="288">
        <v>0.66666666666666663</v>
      </c>
      <c r="D67" s="245"/>
      <c r="E67" s="245"/>
      <c r="F67" s="245"/>
      <c r="G67" s="245"/>
      <c r="H67" s="246"/>
      <c r="I67" s="245"/>
      <c r="J67" s="245"/>
    </row>
    <row r="68" spans="1:10" ht="18" customHeight="1" x14ac:dyDescent="0.25">
      <c r="A68" s="246" t="s">
        <v>147</v>
      </c>
      <c r="B68" s="199">
        <v>0.66666666666666663</v>
      </c>
      <c r="C68" s="199">
        <v>0.69444444444444453</v>
      </c>
      <c r="D68" s="215"/>
      <c r="E68" s="215"/>
      <c r="F68" s="215"/>
      <c r="G68" s="100"/>
      <c r="H68" s="100"/>
      <c r="I68" s="215"/>
      <c r="J68" s="215"/>
    </row>
    <row r="69" spans="1:10" ht="7.5" customHeight="1" x14ac:dyDescent="0.25">
      <c r="A69" s="301"/>
      <c r="B69" s="302"/>
      <c r="C69" s="302"/>
      <c r="D69" s="303"/>
      <c r="E69" s="303"/>
      <c r="F69" s="303"/>
      <c r="G69" s="303"/>
      <c r="H69" s="301">
        <v>5</v>
      </c>
      <c r="I69" s="303"/>
      <c r="J69" s="303"/>
    </row>
    <row r="70" spans="1:10" ht="18" customHeight="1" x14ac:dyDescent="0.25">
      <c r="A70" s="246" t="s">
        <v>207</v>
      </c>
      <c r="B70" s="199">
        <v>0.75</v>
      </c>
      <c r="C70" s="199" t="s">
        <v>189</v>
      </c>
      <c r="D70" s="215"/>
      <c r="E70" s="215"/>
      <c r="F70" s="215"/>
      <c r="G70" s="100"/>
      <c r="H70" s="100"/>
      <c r="I70" s="215"/>
      <c r="J70" s="215"/>
    </row>
    <row r="71" spans="1:10" ht="18" customHeight="1" x14ac:dyDescent="0.25">
      <c r="A71" s="246" t="s">
        <v>146</v>
      </c>
      <c r="B71" s="199" t="str">
        <f>C70</f>
        <v>18:40</v>
      </c>
      <c r="C71" s="199" t="s">
        <v>190</v>
      </c>
      <c r="D71" s="215"/>
      <c r="E71" s="215"/>
      <c r="F71" s="215"/>
      <c r="G71" s="100"/>
      <c r="H71" s="100"/>
      <c r="I71" s="215"/>
      <c r="J71" s="215"/>
    </row>
    <row r="72" spans="1:10" ht="18" customHeight="1" x14ac:dyDescent="0.25">
      <c r="A72" s="246" t="s">
        <v>76</v>
      </c>
      <c r="B72" s="310" t="str">
        <f>C71</f>
        <v>19:20</v>
      </c>
      <c r="C72" s="310" t="s">
        <v>123</v>
      </c>
      <c r="D72" s="307"/>
      <c r="E72" s="307"/>
      <c r="F72" s="307"/>
      <c r="G72" s="307"/>
      <c r="H72" s="307"/>
      <c r="I72" s="308"/>
      <c r="J72" s="308"/>
    </row>
    <row r="73" spans="1:10" ht="18" customHeight="1" x14ac:dyDescent="0.25">
      <c r="A73" s="246" t="s">
        <v>147</v>
      </c>
      <c r="B73" s="199" t="str">
        <f t="shared" ref="B73" si="1">C72</f>
        <v>19:30</v>
      </c>
      <c r="C73" s="199" t="s">
        <v>191</v>
      </c>
      <c r="D73" s="215"/>
      <c r="E73" s="215"/>
      <c r="F73" s="215"/>
      <c r="G73" s="100"/>
      <c r="H73" s="100"/>
      <c r="I73" s="215"/>
      <c r="J73" s="215"/>
    </row>
    <row r="74" spans="1:10" ht="18" customHeight="1" x14ac:dyDescent="0.25">
      <c r="A74" s="246" t="s">
        <v>148</v>
      </c>
      <c r="B74" s="199" t="s">
        <v>191</v>
      </c>
      <c r="C74" s="199" t="s">
        <v>192</v>
      </c>
      <c r="D74" s="215"/>
      <c r="E74" s="215"/>
      <c r="F74" s="215"/>
      <c r="G74" s="100"/>
      <c r="H74" s="100"/>
      <c r="I74" s="215"/>
      <c r="J74" s="215"/>
    </row>
    <row r="75" spans="1:10" ht="18" customHeight="1" x14ac:dyDescent="0.25">
      <c r="A75" s="307" t="s">
        <v>76</v>
      </c>
      <c r="B75" s="310">
        <v>0.86805555555555547</v>
      </c>
      <c r="C75" s="310">
        <v>0.875</v>
      </c>
      <c r="D75" s="307"/>
      <c r="E75" s="307"/>
      <c r="F75" s="307"/>
      <c r="G75" s="307"/>
      <c r="H75" s="307"/>
      <c r="I75" s="308"/>
      <c r="J75" s="308"/>
    </row>
    <row r="76" spans="1:10" ht="18" customHeight="1" x14ac:dyDescent="0.25">
      <c r="A76" s="246" t="s">
        <v>149</v>
      </c>
      <c r="B76" s="199">
        <v>0.875</v>
      </c>
      <c r="C76" s="199">
        <v>0.90277777777777779</v>
      </c>
      <c r="D76" s="215"/>
      <c r="E76" s="215"/>
      <c r="F76" s="215"/>
      <c r="G76" s="100"/>
      <c r="H76" s="100"/>
      <c r="I76" s="215"/>
      <c r="J76" s="215"/>
    </row>
    <row r="77" spans="1:10" x14ac:dyDescent="0.25">
      <c r="A77" s="506" t="s">
        <v>78</v>
      </c>
      <c r="B77" s="506"/>
      <c r="C77" s="506"/>
      <c r="D77" s="506"/>
      <c r="E77" s="506"/>
      <c r="F77" s="506"/>
      <c r="G77" s="506"/>
      <c r="H77" s="101"/>
      <c r="I77" s="101"/>
      <c r="J77" s="101"/>
    </row>
    <row r="78" spans="1:10" x14ac:dyDescent="0.25">
      <c r="A78" s="480">
        <f>A38</f>
        <v>0</v>
      </c>
      <c r="B78" s="480"/>
      <c r="C78" s="480"/>
      <c r="D78" s="480"/>
      <c r="E78" s="480"/>
      <c r="F78" s="480"/>
      <c r="G78" s="480"/>
      <c r="H78" s="480" t="str">
        <f>H38</f>
        <v>Nur AYYÜZ</v>
      </c>
      <c r="I78" s="480"/>
      <c r="J78" s="480"/>
    </row>
    <row r="79" spans="1:10" x14ac:dyDescent="0.25">
      <c r="A79" s="480" t="s">
        <v>0</v>
      </c>
      <c r="B79" s="480"/>
      <c r="C79" s="480"/>
      <c r="D79" s="480"/>
      <c r="E79" s="480"/>
      <c r="F79" s="480"/>
      <c r="G79" s="480"/>
      <c r="H79" s="480" t="str">
        <f>H39</f>
        <v>Müdür Yardımcısı</v>
      </c>
      <c r="I79" s="480"/>
      <c r="J79" s="480"/>
    </row>
  </sheetData>
  <protectedRanges>
    <protectedRange sqref="D51:F52 D12:F12" name="Aralık2_2_1"/>
    <protectedRange sqref="D12:F12 D52:F52" name="Aralık1_1_1"/>
    <protectedRange sqref="D11:F11" name="Aralık2_1_1_1"/>
  </protectedRanges>
  <mergeCells count="38">
    <mergeCell ref="A6:J6"/>
    <mergeCell ref="A1:J1"/>
    <mergeCell ref="A2:J2"/>
    <mergeCell ref="A3:J3"/>
    <mergeCell ref="B4:G4"/>
    <mergeCell ref="B5:I5"/>
    <mergeCell ref="A7:J7"/>
    <mergeCell ref="A8:C8"/>
    <mergeCell ref="D8:J8"/>
    <mergeCell ref="A9:J9"/>
    <mergeCell ref="A11:C11"/>
    <mergeCell ref="D11:G11"/>
    <mergeCell ref="A46:J46"/>
    <mergeCell ref="A12:C12"/>
    <mergeCell ref="D12:H12"/>
    <mergeCell ref="A37:G37"/>
    <mergeCell ref="A38:G38"/>
    <mergeCell ref="H38:J38"/>
    <mergeCell ref="A39:G39"/>
    <mergeCell ref="H39:J39"/>
    <mergeCell ref="A41:J41"/>
    <mergeCell ref="A42:J42"/>
    <mergeCell ref="A43:J43"/>
    <mergeCell ref="B44:G44"/>
    <mergeCell ref="B45:I45"/>
    <mergeCell ref="A79:G79"/>
    <mergeCell ref="H79:J79"/>
    <mergeCell ref="A47:J47"/>
    <mergeCell ref="A48:C48"/>
    <mergeCell ref="D48:J48"/>
    <mergeCell ref="A49:J49"/>
    <mergeCell ref="A51:C51"/>
    <mergeCell ref="D51:G51"/>
    <mergeCell ref="A52:C52"/>
    <mergeCell ref="D52:H52"/>
    <mergeCell ref="A77:G77"/>
    <mergeCell ref="A78:G78"/>
    <mergeCell ref="H78:J78"/>
  </mergeCells>
  <pageMargins left="0.7" right="0.7" top="0.75" bottom="0.75" header="0.3" footer="0.3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56"/>
  <sheetViews>
    <sheetView topLeftCell="A34" workbookViewId="0">
      <selection activeCell="B56" sqref="B56"/>
    </sheetView>
  </sheetViews>
  <sheetFormatPr defaultRowHeight="15" x14ac:dyDescent="0.25"/>
  <cols>
    <col min="1" max="1" width="3.5703125" customWidth="1"/>
    <col min="2" max="6" width="16.85546875" customWidth="1"/>
    <col min="9" max="9" width="23.42578125" customWidth="1"/>
    <col min="12" max="12" width="0" hidden="1" customWidth="1"/>
  </cols>
  <sheetData>
    <row r="1" spans="1:12" ht="15.75" x14ac:dyDescent="0.25">
      <c r="B1" s="513" t="s">
        <v>214</v>
      </c>
      <c r="C1" s="514"/>
      <c r="D1" s="514"/>
      <c r="E1" s="514"/>
      <c r="F1" s="514"/>
    </row>
    <row r="2" spans="1:12" ht="17.25" customHeight="1" thickBot="1" x14ac:dyDescent="0.3">
      <c r="B2" s="38" t="s">
        <v>37</v>
      </c>
      <c r="C2" s="515">
        <f>GİRİŞ!R2</f>
        <v>0</v>
      </c>
      <c r="D2" s="515"/>
      <c r="E2" s="515"/>
      <c r="F2" s="22" t="s">
        <v>25</v>
      </c>
    </row>
    <row r="3" spans="1:12" s="16" customFormat="1" ht="13.5" thickBot="1" x14ac:dyDescent="0.25">
      <c r="B3" s="17" t="s">
        <v>14</v>
      </c>
      <c r="C3" s="18" t="s">
        <v>14</v>
      </c>
      <c r="D3" s="18" t="s">
        <v>14</v>
      </c>
      <c r="E3" s="18" t="s">
        <v>14</v>
      </c>
      <c r="F3" s="18" t="s">
        <v>14</v>
      </c>
      <c r="L3" s="16">
        <f>COUNTA(#REF!)/10</f>
        <v>0.1</v>
      </c>
    </row>
    <row r="4" spans="1:12" s="16" customFormat="1" ht="13.5" thickBot="1" x14ac:dyDescent="0.25">
      <c r="B4" s="19" t="s">
        <v>219</v>
      </c>
      <c r="C4" s="20" t="s">
        <v>219</v>
      </c>
      <c r="D4" s="20" t="s">
        <v>219</v>
      </c>
      <c r="E4" s="21" t="s">
        <v>219</v>
      </c>
      <c r="F4" s="19" t="s">
        <v>219</v>
      </c>
      <c r="I4" s="519" t="s">
        <v>117</v>
      </c>
    </row>
    <row r="5" spans="1:12" s="1" customFormat="1" ht="12" customHeight="1" x14ac:dyDescent="0.2">
      <c r="A5" s="510" t="s">
        <v>15</v>
      </c>
      <c r="B5" s="14" t="s">
        <v>16</v>
      </c>
      <c r="C5" s="14" t="s">
        <v>16</v>
      </c>
      <c r="D5" s="15" t="s">
        <v>16</v>
      </c>
      <c r="E5" s="23" t="s">
        <v>16</v>
      </c>
      <c r="F5" s="14" t="s">
        <v>16</v>
      </c>
      <c r="I5" s="520"/>
    </row>
    <row r="6" spans="1:12" s="1" customFormat="1" ht="12" customHeight="1" thickBot="1" x14ac:dyDescent="0.25">
      <c r="A6" s="511"/>
      <c r="B6" s="24" t="s">
        <v>17</v>
      </c>
      <c r="C6" s="25" t="s">
        <v>17</v>
      </c>
      <c r="D6" s="25" t="s">
        <v>17</v>
      </c>
      <c r="E6" s="26" t="s">
        <v>17</v>
      </c>
      <c r="F6" s="24" t="s">
        <v>17</v>
      </c>
      <c r="I6" s="521"/>
    </row>
    <row r="7" spans="1:12" ht="71.25" customHeight="1" thickBot="1" x14ac:dyDescent="0.3">
      <c r="A7" s="512"/>
      <c r="B7" s="11"/>
      <c r="C7" s="11"/>
      <c r="D7" s="8"/>
      <c r="E7" s="8"/>
      <c r="F7" s="9"/>
      <c r="I7" s="192">
        <f>ROUNDUP(L3,0)</f>
        <v>1</v>
      </c>
    </row>
    <row r="8" spans="1:12" s="1" customFormat="1" ht="12" customHeight="1" x14ac:dyDescent="0.2">
      <c r="A8" s="510" t="s">
        <v>18</v>
      </c>
      <c r="B8" s="14" t="s">
        <v>16</v>
      </c>
      <c r="C8" s="14" t="s">
        <v>16</v>
      </c>
      <c r="D8" s="14" t="s">
        <v>16</v>
      </c>
      <c r="E8" s="23" t="s">
        <v>16</v>
      </c>
      <c r="F8" s="14" t="s">
        <v>16</v>
      </c>
      <c r="I8" s="522" t="s">
        <v>92</v>
      </c>
    </row>
    <row r="9" spans="1:12" s="1" customFormat="1" ht="12" customHeight="1" thickBot="1" x14ac:dyDescent="0.25">
      <c r="A9" s="511"/>
      <c r="B9" s="24" t="s">
        <v>17</v>
      </c>
      <c r="C9" s="25" t="s">
        <v>17</v>
      </c>
      <c r="D9" s="24" t="s">
        <v>17</v>
      </c>
      <c r="E9" s="26" t="s">
        <v>17</v>
      </c>
      <c r="F9" s="24" t="s">
        <v>17</v>
      </c>
      <c r="I9" s="523"/>
    </row>
    <row r="10" spans="1:12" ht="71.25" customHeight="1" thickBot="1" x14ac:dyDescent="0.3">
      <c r="A10" s="512"/>
      <c r="B10" s="11"/>
      <c r="C10" s="11"/>
      <c r="D10" s="9"/>
      <c r="E10" s="8"/>
      <c r="F10" s="9"/>
    </row>
    <row r="11" spans="1:12" s="1" customFormat="1" ht="12" customHeight="1" x14ac:dyDescent="0.2">
      <c r="A11" s="510" t="s">
        <v>19</v>
      </c>
      <c r="B11" s="14" t="s">
        <v>16</v>
      </c>
      <c r="C11" s="14" t="s">
        <v>16</v>
      </c>
      <c r="D11" s="14" t="s">
        <v>16</v>
      </c>
      <c r="E11" s="23" t="s">
        <v>16</v>
      </c>
      <c r="F11" s="14" t="s">
        <v>16</v>
      </c>
    </row>
    <row r="12" spans="1:12" s="1" customFormat="1" ht="12" customHeight="1" x14ac:dyDescent="0.2">
      <c r="A12" s="511"/>
      <c r="B12" s="24" t="s">
        <v>17</v>
      </c>
      <c r="C12" s="24" t="s">
        <v>17</v>
      </c>
      <c r="D12" s="24" t="s">
        <v>17</v>
      </c>
      <c r="E12" s="26" t="s">
        <v>17</v>
      </c>
      <c r="F12" s="24" t="s">
        <v>17</v>
      </c>
    </row>
    <row r="13" spans="1:12" ht="71.25" customHeight="1" thickBot="1" x14ac:dyDescent="0.3">
      <c r="A13" s="512"/>
      <c r="B13" s="10"/>
      <c r="C13" s="10"/>
      <c r="D13" s="9"/>
      <c r="E13" s="8"/>
      <c r="F13" s="9"/>
    </row>
    <row r="14" spans="1:12" s="1" customFormat="1" ht="12" customHeight="1" x14ac:dyDescent="0.2">
      <c r="A14" s="510" t="s">
        <v>20</v>
      </c>
      <c r="B14" s="14" t="s">
        <v>16</v>
      </c>
      <c r="C14" s="14" t="s">
        <v>16</v>
      </c>
      <c r="D14" s="15" t="s">
        <v>16</v>
      </c>
      <c r="E14" s="15" t="s">
        <v>16</v>
      </c>
      <c r="F14" s="14" t="s">
        <v>16</v>
      </c>
    </row>
    <row r="15" spans="1:12" s="1" customFormat="1" ht="12" customHeight="1" x14ac:dyDescent="0.2">
      <c r="A15" s="511"/>
      <c r="B15" s="24" t="s">
        <v>17</v>
      </c>
      <c r="C15" s="25" t="s">
        <v>17</v>
      </c>
      <c r="D15" s="25" t="s">
        <v>17</v>
      </c>
      <c r="E15" s="25" t="s">
        <v>17</v>
      </c>
      <c r="F15" s="24" t="s">
        <v>17</v>
      </c>
    </row>
    <row r="16" spans="1:12" ht="71.25" customHeight="1" thickBot="1" x14ac:dyDescent="0.3">
      <c r="A16" s="512"/>
      <c r="B16" s="12"/>
      <c r="C16" s="12"/>
      <c r="D16" s="8"/>
      <c r="E16" s="8"/>
      <c r="F16" s="9"/>
    </row>
    <row r="17" spans="1:12" s="1" customFormat="1" ht="12" customHeight="1" x14ac:dyDescent="0.2">
      <c r="A17" s="510" t="s">
        <v>21</v>
      </c>
      <c r="B17" s="14" t="s">
        <v>16</v>
      </c>
      <c r="C17" s="15" t="s">
        <v>16</v>
      </c>
      <c r="D17" s="15" t="s">
        <v>16</v>
      </c>
      <c r="E17" s="15" t="s">
        <v>16</v>
      </c>
      <c r="F17" s="14" t="s">
        <v>16</v>
      </c>
    </row>
    <row r="18" spans="1:12" s="1" customFormat="1" ht="12" customHeight="1" x14ac:dyDescent="0.2">
      <c r="A18" s="511"/>
      <c r="B18" s="24" t="s">
        <v>17</v>
      </c>
      <c r="C18" s="25" t="s">
        <v>17</v>
      </c>
      <c r="D18" s="25" t="s">
        <v>17</v>
      </c>
      <c r="E18" s="25" t="s">
        <v>17</v>
      </c>
      <c r="F18" s="24" t="s">
        <v>17</v>
      </c>
    </row>
    <row r="19" spans="1:12" ht="71.25" customHeight="1" thickBot="1" x14ac:dyDescent="0.3">
      <c r="A19" s="512"/>
      <c r="B19" s="8"/>
      <c r="C19" s="8"/>
      <c r="D19" s="8"/>
      <c r="E19" s="8"/>
      <c r="F19" s="9"/>
      <c r="J19" s="13"/>
    </row>
    <row r="20" spans="1:12" s="1" customFormat="1" ht="12" customHeight="1" x14ac:dyDescent="0.2">
      <c r="A20" s="510" t="s">
        <v>22</v>
      </c>
      <c r="B20" s="14" t="s">
        <v>16</v>
      </c>
      <c r="C20" s="15" t="s">
        <v>16</v>
      </c>
      <c r="D20" s="15" t="s">
        <v>16</v>
      </c>
      <c r="E20" s="15" t="s">
        <v>16</v>
      </c>
      <c r="F20" s="14" t="s">
        <v>16</v>
      </c>
    </row>
    <row r="21" spans="1:12" s="1" customFormat="1" ht="12" customHeight="1" x14ac:dyDescent="0.2">
      <c r="A21" s="511"/>
      <c r="B21" s="24" t="s">
        <v>17</v>
      </c>
      <c r="C21" s="25" t="s">
        <v>17</v>
      </c>
      <c r="D21" s="25" t="s">
        <v>17</v>
      </c>
      <c r="E21" s="25" t="s">
        <v>17</v>
      </c>
      <c r="F21" s="24" t="s">
        <v>17</v>
      </c>
    </row>
    <row r="22" spans="1:12" ht="71.25" customHeight="1" thickBot="1" x14ac:dyDescent="0.3">
      <c r="A22" s="512"/>
      <c r="B22" s="8"/>
      <c r="C22" s="8"/>
      <c r="D22" s="8"/>
      <c r="E22" s="8"/>
      <c r="F22" s="9"/>
    </row>
    <row r="23" spans="1:12" s="1" customFormat="1" ht="12" customHeight="1" x14ac:dyDescent="0.2">
      <c r="A23" s="510" t="s">
        <v>23</v>
      </c>
      <c r="B23" s="14" t="s">
        <v>16</v>
      </c>
      <c r="C23" s="15" t="s">
        <v>16</v>
      </c>
      <c r="D23" s="15" t="s">
        <v>16</v>
      </c>
      <c r="E23" s="15" t="s">
        <v>16</v>
      </c>
      <c r="F23" s="14" t="s">
        <v>16</v>
      </c>
    </row>
    <row r="24" spans="1:12" s="1" customFormat="1" ht="12" customHeight="1" x14ac:dyDescent="0.2">
      <c r="A24" s="511"/>
      <c r="B24" s="24" t="s">
        <v>17</v>
      </c>
      <c r="C24" s="25" t="s">
        <v>17</v>
      </c>
      <c r="D24" s="25" t="s">
        <v>17</v>
      </c>
      <c r="E24" s="25" t="s">
        <v>17</v>
      </c>
      <c r="F24" s="24" t="s">
        <v>17</v>
      </c>
    </row>
    <row r="25" spans="1:12" ht="71.25" customHeight="1" thickBot="1" x14ac:dyDescent="0.3">
      <c r="A25" s="512"/>
      <c r="B25" s="8"/>
      <c r="C25" s="8"/>
      <c r="D25" s="8"/>
      <c r="E25" s="8"/>
      <c r="F25" s="9"/>
      <c r="J25" s="13"/>
    </row>
    <row r="26" spans="1:12" s="1" customFormat="1" ht="12" customHeight="1" x14ac:dyDescent="0.2">
      <c r="A26" s="510" t="s">
        <v>24</v>
      </c>
      <c r="B26" s="14" t="s">
        <v>16</v>
      </c>
      <c r="C26" s="15" t="s">
        <v>16</v>
      </c>
      <c r="D26" s="15" t="s">
        <v>16</v>
      </c>
      <c r="E26" s="15" t="s">
        <v>16</v>
      </c>
      <c r="F26" s="14" t="s">
        <v>16</v>
      </c>
    </row>
    <row r="27" spans="1:12" s="1" customFormat="1" ht="12" customHeight="1" x14ac:dyDescent="0.2">
      <c r="A27" s="511"/>
      <c r="B27" s="24" t="s">
        <v>17</v>
      </c>
      <c r="C27" s="25" t="s">
        <v>17</v>
      </c>
      <c r="D27" s="25" t="s">
        <v>17</v>
      </c>
      <c r="E27" s="25" t="s">
        <v>17</v>
      </c>
      <c r="F27" s="24" t="s">
        <v>17</v>
      </c>
    </row>
    <row r="28" spans="1:12" ht="71.25" customHeight="1" thickBot="1" x14ac:dyDescent="0.3">
      <c r="A28" s="512"/>
      <c r="B28" s="254"/>
      <c r="C28" s="255"/>
      <c r="D28" s="254"/>
      <c r="E28" s="254"/>
      <c r="F28" s="253"/>
    </row>
    <row r="29" spans="1:12" ht="15.75" customHeight="1" x14ac:dyDescent="0.25">
      <c r="B29" s="513" t="s">
        <v>214</v>
      </c>
      <c r="C29" s="514"/>
      <c r="D29" s="514"/>
      <c r="E29" s="514"/>
      <c r="F29" s="514"/>
    </row>
    <row r="30" spans="1:12" ht="17.25" customHeight="1" thickBot="1" x14ac:dyDescent="0.3">
      <c r="B30" s="38" t="s">
        <v>37</v>
      </c>
      <c r="C30" s="515">
        <f>GİRİŞ!R2</f>
        <v>0</v>
      </c>
      <c r="D30" s="515"/>
      <c r="E30" s="515"/>
      <c r="F30" s="22" t="s">
        <v>25</v>
      </c>
    </row>
    <row r="31" spans="1:12" s="16" customFormat="1" ht="12.75" x14ac:dyDescent="0.2">
      <c r="B31" s="17" t="s">
        <v>14</v>
      </c>
      <c r="C31" s="18" t="s">
        <v>14</v>
      </c>
      <c r="D31" s="18" t="s">
        <v>14</v>
      </c>
      <c r="E31" s="18" t="s">
        <v>14</v>
      </c>
      <c r="F31" s="18" t="s">
        <v>14</v>
      </c>
      <c r="L31" s="16">
        <f>COUNTA(#REF!)/10</f>
        <v>0.1</v>
      </c>
    </row>
    <row r="32" spans="1:12" s="16" customFormat="1" ht="13.5" thickBot="1" x14ac:dyDescent="0.25">
      <c r="B32" s="19" t="s">
        <v>26</v>
      </c>
      <c r="C32" s="20" t="s">
        <v>26</v>
      </c>
      <c r="D32" s="20" t="s">
        <v>26</v>
      </c>
      <c r="E32" s="21" t="s">
        <v>26</v>
      </c>
      <c r="F32" s="19" t="s">
        <v>26</v>
      </c>
      <c r="I32" s="516"/>
    </row>
    <row r="33" spans="1:10" s="1" customFormat="1" ht="12" customHeight="1" x14ac:dyDescent="0.2">
      <c r="A33" s="510" t="s">
        <v>15</v>
      </c>
      <c r="B33" s="14" t="s">
        <v>16</v>
      </c>
      <c r="C33" s="14" t="s">
        <v>16</v>
      </c>
      <c r="D33" s="15" t="s">
        <v>16</v>
      </c>
      <c r="E33" s="23" t="s">
        <v>16</v>
      </c>
      <c r="F33" s="14" t="s">
        <v>16</v>
      </c>
      <c r="I33" s="517"/>
    </row>
    <row r="34" spans="1:10" s="1" customFormat="1" ht="12" customHeight="1" x14ac:dyDescent="0.2">
      <c r="A34" s="511"/>
      <c r="B34" s="24" t="s">
        <v>17</v>
      </c>
      <c r="C34" s="25" t="s">
        <v>17</v>
      </c>
      <c r="D34" s="25" t="s">
        <v>17</v>
      </c>
      <c r="E34" s="26" t="s">
        <v>17</v>
      </c>
      <c r="F34" s="24" t="s">
        <v>17</v>
      </c>
      <c r="I34" s="517"/>
    </row>
    <row r="35" spans="1:10" ht="71.25" customHeight="1" thickBot="1" x14ac:dyDescent="0.3">
      <c r="A35" s="512"/>
      <c r="B35" s="11"/>
      <c r="C35" s="11"/>
      <c r="D35" s="8"/>
      <c r="E35" s="8"/>
      <c r="F35" s="9"/>
      <c r="I35" s="193"/>
    </row>
    <row r="36" spans="1:10" s="1" customFormat="1" ht="12" customHeight="1" x14ac:dyDescent="0.2">
      <c r="A36" s="510" t="s">
        <v>18</v>
      </c>
      <c r="B36" s="14" t="s">
        <v>16</v>
      </c>
      <c r="C36" s="14" t="s">
        <v>16</v>
      </c>
      <c r="D36" s="14" t="s">
        <v>16</v>
      </c>
      <c r="E36" s="23" t="s">
        <v>16</v>
      </c>
      <c r="F36" s="14" t="s">
        <v>16</v>
      </c>
      <c r="I36" s="518"/>
    </row>
    <row r="37" spans="1:10" s="1" customFormat="1" ht="12" customHeight="1" x14ac:dyDescent="0.2">
      <c r="A37" s="511"/>
      <c r="B37" s="24" t="s">
        <v>17</v>
      </c>
      <c r="C37" s="25" t="s">
        <v>17</v>
      </c>
      <c r="D37" s="24" t="s">
        <v>17</v>
      </c>
      <c r="E37" s="26" t="s">
        <v>17</v>
      </c>
      <c r="F37" s="24" t="s">
        <v>17</v>
      </c>
      <c r="I37" s="518"/>
    </row>
    <row r="38" spans="1:10" ht="71.25" customHeight="1" thickBot="1" x14ac:dyDescent="0.3">
      <c r="A38" s="512"/>
      <c r="B38" s="11"/>
      <c r="C38" s="11"/>
      <c r="D38" s="9"/>
      <c r="E38" s="8"/>
      <c r="F38" s="9"/>
      <c r="I38" s="197"/>
    </row>
    <row r="39" spans="1:10" s="1" customFormat="1" ht="12" customHeight="1" x14ac:dyDescent="0.2">
      <c r="A39" s="510" t="s">
        <v>19</v>
      </c>
      <c r="B39" s="14" t="s">
        <v>16</v>
      </c>
      <c r="C39" s="14" t="s">
        <v>16</v>
      </c>
      <c r="D39" s="14" t="s">
        <v>16</v>
      </c>
      <c r="E39" s="23" t="s">
        <v>16</v>
      </c>
      <c r="F39" s="14" t="s">
        <v>16</v>
      </c>
    </row>
    <row r="40" spans="1:10" s="1" customFormat="1" ht="12" customHeight="1" x14ac:dyDescent="0.2">
      <c r="A40" s="511"/>
      <c r="B40" s="24" t="s">
        <v>17</v>
      </c>
      <c r="C40" s="24" t="s">
        <v>17</v>
      </c>
      <c r="D40" s="24" t="s">
        <v>17</v>
      </c>
      <c r="E40" s="26" t="s">
        <v>17</v>
      </c>
      <c r="F40" s="24" t="s">
        <v>17</v>
      </c>
    </row>
    <row r="41" spans="1:10" ht="71.25" customHeight="1" thickBot="1" x14ac:dyDescent="0.3">
      <c r="A41" s="512"/>
      <c r="B41" s="10"/>
      <c r="C41" s="10"/>
      <c r="D41" s="9"/>
      <c r="E41" s="8"/>
      <c r="F41" s="9"/>
    </row>
    <row r="42" spans="1:10" s="1" customFormat="1" ht="12" customHeight="1" x14ac:dyDescent="0.2">
      <c r="A42" s="510" t="s">
        <v>20</v>
      </c>
      <c r="B42" s="14" t="s">
        <v>16</v>
      </c>
      <c r="C42" s="14" t="s">
        <v>16</v>
      </c>
      <c r="D42" s="15" t="s">
        <v>16</v>
      </c>
      <c r="E42" s="15" t="s">
        <v>16</v>
      </c>
      <c r="F42" s="14" t="s">
        <v>16</v>
      </c>
    </row>
    <row r="43" spans="1:10" s="1" customFormat="1" ht="12" customHeight="1" x14ac:dyDescent="0.2">
      <c r="A43" s="511"/>
      <c r="B43" s="24" t="s">
        <v>17</v>
      </c>
      <c r="C43" s="25" t="s">
        <v>17</v>
      </c>
      <c r="D43" s="25" t="s">
        <v>17</v>
      </c>
      <c r="E43" s="25" t="s">
        <v>17</v>
      </c>
      <c r="F43" s="24" t="s">
        <v>17</v>
      </c>
    </row>
    <row r="44" spans="1:10" ht="71.25" customHeight="1" thickBot="1" x14ac:dyDescent="0.3">
      <c r="A44" s="512"/>
      <c r="B44" s="12"/>
      <c r="C44" s="12"/>
      <c r="D44" s="8"/>
      <c r="E44" s="8"/>
      <c r="F44" s="9"/>
    </row>
    <row r="45" spans="1:10" s="1" customFormat="1" ht="12" customHeight="1" x14ac:dyDescent="0.2">
      <c r="A45" s="510" t="s">
        <v>21</v>
      </c>
      <c r="B45" s="14" t="s">
        <v>16</v>
      </c>
      <c r="C45" s="15" t="s">
        <v>16</v>
      </c>
      <c r="D45" s="15" t="s">
        <v>16</v>
      </c>
      <c r="E45" s="15" t="s">
        <v>16</v>
      </c>
      <c r="F45" s="14" t="s">
        <v>16</v>
      </c>
    </row>
    <row r="46" spans="1:10" s="1" customFormat="1" ht="12" customHeight="1" x14ac:dyDescent="0.2">
      <c r="A46" s="511"/>
      <c r="B46" s="24" t="s">
        <v>17</v>
      </c>
      <c r="C46" s="25" t="s">
        <v>17</v>
      </c>
      <c r="D46" s="25" t="s">
        <v>17</v>
      </c>
      <c r="E46" s="25" t="s">
        <v>17</v>
      </c>
      <c r="F46" s="24" t="s">
        <v>17</v>
      </c>
    </row>
    <row r="47" spans="1:10" ht="71.25" customHeight="1" thickBot="1" x14ac:dyDescent="0.3">
      <c r="A47" s="512"/>
      <c r="B47" s="8"/>
      <c r="C47" s="8"/>
      <c r="D47" s="8"/>
      <c r="E47" s="8"/>
      <c r="F47" s="9"/>
      <c r="J47" s="13"/>
    </row>
    <row r="48" spans="1:10" s="1" customFormat="1" ht="12" customHeight="1" x14ac:dyDescent="0.2">
      <c r="A48" s="510" t="s">
        <v>22</v>
      </c>
      <c r="B48" s="14" t="s">
        <v>16</v>
      </c>
      <c r="C48" s="15" t="s">
        <v>16</v>
      </c>
      <c r="D48" s="15" t="s">
        <v>16</v>
      </c>
      <c r="E48" s="15" t="s">
        <v>16</v>
      </c>
      <c r="F48" s="14" t="s">
        <v>16</v>
      </c>
    </row>
    <row r="49" spans="1:10" s="1" customFormat="1" ht="12" customHeight="1" x14ac:dyDescent="0.2">
      <c r="A49" s="511"/>
      <c r="B49" s="24" t="s">
        <v>17</v>
      </c>
      <c r="C49" s="25" t="s">
        <v>17</v>
      </c>
      <c r="D49" s="25" t="s">
        <v>17</v>
      </c>
      <c r="E49" s="25" t="s">
        <v>17</v>
      </c>
      <c r="F49" s="24" t="s">
        <v>17</v>
      </c>
    </row>
    <row r="50" spans="1:10" ht="71.25" customHeight="1" thickBot="1" x14ac:dyDescent="0.3">
      <c r="A50" s="512"/>
      <c r="B50" s="8"/>
      <c r="C50" s="8"/>
      <c r="D50" s="8"/>
      <c r="E50" s="8"/>
      <c r="F50" s="9"/>
    </row>
    <row r="51" spans="1:10" s="1" customFormat="1" ht="12" customHeight="1" x14ac:dyDescent="0.2">
      <c r="A51" s="510" t="s">
        <v>23</v>
      </c>
      <c r="B51" s="14" t="s">
        <v>16</v>
      </c>
      <c r="C51" s="15" t="s">
        <v>16</v>
      </c>
      <c r="D51" s="15" t="s">
        <v>16</v>
      </c>
      <c r="E51" s="15" t="s">
        <v>16</v>
      </c>
      <c r="F51" s="14" t="s">
        <v>16</v>
      </c>
    </row>
    <row r="52" spans="1:10" s="1" customFormat="1" ht="12" customHeight="1" x14ac:dyDescent="0.2">
      <c r="A52" s="511"/>
      <c r="B52" s="24" t="s">
        <v>17</v>
      </c>
      <c r="C52" s="25" t="s">
        <v>17</v>
      </c>
      <c r="D52" s="25" t="s">
        <v>17</v>
      </c>
      <c r="E52" s="25" t="s">
        <v>17</v>
      </c>
      <c r="F52" s="24" t="s">
        <v>17</v>
      </c>
    </row>
    <row r="53" spans="1:10" ht="71.25" customHeight="1" thickBot="1" x14ac:dyDescent="0.3">
      <c r="A53" s="512"/>
      <c r="B53" s="8"/>
      <c r="C53" s="8"/>
      <c r="D53" s="8"/>
      <c r="E53" s="8"/>
      <c r="F53" s="9"/>
      <c r="J53" s="13"/>
    </row>
    <row r="54" spans="1:10" s="1" customFormat="1" ht="12" customHeight="1" x14ac:dyDescent="0.2">
      <c r="A54" s="510" t="s">
        <v>24</v>
      </c>
      <c r="B54" s="14" t="s">
        <v>16</v>
      </c>
      <c r="C54" s="15" t="s">
        <v>16</v>
      </c>
      <c r="D54" s="15" t="s">
        <v>16</v>
      </c>
      <c r="E54" s="15" t="s">
        <v>16</v>
      </c>
      <c r="F54" s="14" t="s">
        <v>16</v>
      </c>
    </row>
    <row r="55" spans="1:10" s="1" customFormat="1" ht="12" customHeight="1" x14ac:dyDescent="0.2">
      <c r="A55" s="511"/>
      <c r="B55" s="24" t="s">
        <v>17</v>
      </c>
      <c r="C55" s="25" t="s">
        <v>17</v>
      </c>
      <c r="D55" s="25" t="s">
        <v>17</v>
      </c>
      <c r="E55" s="25" t="s">
        <v>17</v>
      </c>
      <c r="F55" s="24" t="s">
        <v>17</v>
      </c>
    </row>
    <row r="56" spans="1:10" ht="71.25" customHeight="1" thickBot="1" x14ac:dyDescent="0.3">
      <c r="A56" s="512"/>
      <c r="B56" s="254" t="str">
        <f>"İŞBU  "&amp;GİRİŞ!I19</f>
        <v xml:space="preserve">İŞBU  </v>
      </c>
      <c r="C56" s="255" t="s">
        <v>177</v>
      </c>
      <c r="D56" s="254" t="s">
        <v>176</v>
      </c>
      <c r="E56" s="254" t="s">
        <v>178</v>
      </c>
      <c r="F56" s="253" t="s">
        <v>179</v>
      </c>
    </row>
  </sheetData>
  <mergeCells count="24">
    <mergeCell ref="B1:F1"/>
    <mergeCell ref="A5:A7"/>
    <mergeCell ref="A8:A10"/>
    <mergeCell ref="A11:A13"/>
    <mergeCell ref="A14:A16"/>
    <mergeCell ref="C2:E2"/>
    <mergeCell ref="A17:A19"/>
    <mergeCell ref="A20:A22"/>
    <mergeCell ref="A23:A25"/>
    <mergeCell ref="A26:A28"/>
    <mergeCell ref="I4:I6"/>
    <mergeCell ref="I8:I9"/>
    <mergeCell ref="B29:F29"/>
    <mergeCell ref="C30:E30"/>
    <mergeCell ref="I32:I34"/>
    <mergeCell ref="A33:A35"/>
    <mergeCell ref="A36:A38"/>
    <mergeCell ref="I36:I37"/>
    <mergeCell ref="A54:A56"/>
    <mergeCell ref="A39:A41"/>
    <mergeCell ref="A42:A44"/>
    <mergeCell ref="A45:A47"/>
    <mergeCell ref="A48:A50"/>
    <mergeCell ref="A51:A53"/>
  </mergeCells>
  <printOptions horizontalCentered="1"/>
  <pageMargins left="0.27559055118110237" right="0.27559055118110237" top="0.27559055118110237" bottom="0.27559055118110237" header="0.31496062992125984" footer="0.31496062992125984"/>
  <pageSetup paperSize="9" orientation="portrait" blackAndWhite="1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64"/>
  <sheetViews>
    <sheetView view="pageBreakPreview" zoomScaleSheetLayoutView="100" workbookViewId="0">
      <selection activeCell="D6" sqref="D6:D7"/>
    </sheetView>
  </sheetViews>
  <sheetFormatPr defaultRowHeight="15" x14ac:dyDescent="0.25"/>
  <cols>
    <col min="1" max="1" width="6.7109375" style="134" customWidth="1"/>
    <col min="2" max="2" width="22" style="134" customWidth="1"/>
    <col min="3" max="3" width="6" style="134" customWidth="1"/>
    <col min="4" max="14" width="4.7109375" style="134" customWidth="1"/>
    <col min="15" max="15" width="10.140625" style="134" customWidth="1"/>
    <col min="16" max="16384" width="9.140625" style="134"/>
  </cols>
  <sheetData>
    <row r="1" spans="1:16" ht="38.25" customHeight="1" x14ac:dyDescent="0.25">
      <c r="A1" s="525" t="s">
        <v>217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</row>
    <row r="2" spans="1:16" ht="11.25" customHeight="1" x14ac:dyDescent="0.25">
      <c r="A2" s="159" t="s">
        <v>8</v>
      </c>
      <c r="B2" s="532">
        <f>Haftaldersdağ.!T1</f>
        <v>0</v>
      </c>
      <c r="C2" s="532"/>
      <c r="D2" s="532"/>
      <c r="E2" s="532"/>
      <c r="F2" s="532"/>
      <c r="G2" s="532"/>
      <c r="H2" s="532"/>
      <c r="I2" s="532"/>
      <c r="J2" s="532"/>
      <c r="K2" s="532"/>
      <c r="L2" s="256"/>
    </row>
    <row r="3" spans="1:16" ht="11.25" customHeight="1" x14ac:dyDescent="0.25">
      <c r="A3" s="159" t="s">
        <v>116</v>
      </c>
      <c r="B3" s="160">
        <f>GİRİŞ!I19</f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2" t="s">
        <v>9</v>
      </c>
      <c r="N3" s="162"/>
      <c r="O3" s="163" t="e">
        <f>GİRİŞ!I23</f>
        <v>#NUM!</v>
      </c>
    </row>
    <row r="4" spans="1:16" ht="11.25" customHeight="1" x14ac:dyDescent="0.25">
      <c r="A4" s="159" t="s">
        <v>115</v>
      </c>
      <c r="B4" s="531">
        <f>GİRİŞ!I21</f>
        <v>0</v>
      </c>
      <c r="C4" s="531"/>
      <c r="D4" s="531"/>
      <c r="E4" s="531"/>
      <c r="F4" s="531"/>
      <c r="G4" s="233"/>
      <c r="H4" s="233"/>
      <c r="I4" s="233"/>
      <c r="J4" s="233"/>
      <c r="K4" s="161"/>
      <c r="L4" s="161"/>
      <c r="M4" s="162" t="s">
        <v>10</v>
      </c>
      <c r="N4" s="162"/>
      <c r="O4" s="163" t="e">
        <f>GİRİŞ!I25</f>
        <v>#NUM!</v>
      </c>
    </row>
    <row r="5" spans="1:16" ht="15" customHeight="1" thickBot="1" x14ac:dyDescent="0.3">
      <c r="C5" s="526" t="s">
        <v>48</v>
      </c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7"/>
      <c r="O5" s="527"/>
      <c r="P5" s="164"/>
    </row>
    <row r="6" spans="1:16" ht="29.25" customHeight="1" x14ac:dyDescent="0.25">
      <c r="A6" s="528" t="s">
        <v>7</v>
      </c>
      <c r="B6" s="258" t="s">
        <v>107</v>
      </c>
      <c r="C6" s="541"/>
      <c r="D6" s="530" t="s">
        <v>129</v>
      </c>
      <c r="E6" s="530" t="s">
        <v>130</v>
      </c>
      <c r="F6" s="530" t="s">
        <v>131</v>
      </c>
      <c r="G6" s="530" t="s">
        <v>132</v>
      </c>
      <c r="H6" s="530" t="s">
        <v>133</v>
      </c>
      <c r="I6" s="530" t="s">
        <v>134</v>
      </c>
      <c r="J6" s="530" t="s">
        <v>135</v>
      </c>
      <c r="K6" s="530" t="s">
        <v>136</v>
      </c>
      <c r="L6" s="530" t="s">
        <v>137</v>
      </c>
      <c r="M6" s="530" t="s">
        <v>138</v>
      </c>
      <c r="N6" s="530" t="s">
        <v>139</v>
      </c>
      <c r="O6" s="533" t="s">
        <v>145</v>
      </c>
    </row>
    <row r="7" spans="1:16" ht="29.25" customHeight="1" x14ac:dyDescent="0.25">
      <c r="A7" s="529"/>
      <c r="B7" s="259" t="s">
        <v>106</v>
      </c>
      <c r="C7" s="541"/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4"/>
    </row>
    <row r="8" spans="1:16" ht="13.5" customHeight="1" x14ac:dyDescent="0.25">
      <c r="A8" s="147">
        <v>1</v>
      </c>
      <c r="B8" s="260" t="str">
        <f>GİRİŞ!C2</f>
        <v xml:space="preserve"> </v>
      </c>
      <c r="C8" s="261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263"/>
      <c r="O8" s="202"/>
    </row>
    <row r="9" spans="1:16" ht="13.5" customHeight="1" x14ac:dyDescent="0.25">
      <c r="A9" s="147">
        <v>2</v>
      </c>
      <c r="B9" s="260" t="str">
        <f>GİRİŞ!C3</f>
        <v xml:space="preserve"> </v>
      </c>
      <c r="C9" s="261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263"/>
      <c r="O9" s="202"/>
    </row>
    <row r="10" spans="1:16" ht="13.5" customHeight="1" x14ac:dyDescent="0.25">
      <c r="A10" s="147">
        <v>3</v>
      </c>
      <c r="B10" s="260" t="str">
        <f>GİRİŞ!C4</f>
        <v xml:space="preserve"> </v>
      </c>
      <c r="C10" s="261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263"/>
      <c r="O10" s="202"/>
    </row>
    <row r="11" spans="1:16" ht="13.5" customHeight="1" x14ac:dyDescent="0.25">
      <c r="A11" s="147">
        <v>4</v>
      </c>
      <c r="B11" s="260" t="str">
        <f>GİRİŞ!C5</f>
        <v xml:space="preserve"> </v>
      </c>
      <c r="C11" s="261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263"/>
      <c r="O11" s="202"/>
    </row>
    <row r="12" spans="1:16" ht="13.5" customHeight="1" x14ac:dyDescent="0.25">
      <c r="A12" s="147">
        <v>5</v>
      </c>
      <c r="B12" s="260" t="str">
        <f>GİRİŞ!C6</f>
        <v xml:space="preserve"> </v>
      </c>
      <c r="C12" s="261"/>
      <c r="D12" s="166"/>
      <c r="E12" s="166"/>
      <c r="F12" s="166"/>
      <c r="G12" s="166"/>
      <c r="H12" s="166"/>
      <c r="I12" s="166"/>
      <c r="J12" s="166"/>
      <c r="K12" s="166"/>
      <c r="L12" s="265"/>
      <c r="M12" s="166"/>
      <c r="N12" s="263"/>
      <c r="O12" s="202"/>
    </row>
    <row r="13" spans="1:16" ht="13.5" customHeight="1" x14ac:dyDescent="0.25">
      <c r="A13" s="147">
        <v>6</v>
      </c>
      <c r="B13" s="260" t="str">
        <f>GİRİŞ!C7</f>
        <v xml:space="preserve"> </v>
      </c>
      <c r="C13" s="261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263"/>
      <c r="O13" s="202"/>
    </row>
    <row r="14" spans="1:16" ht="13.5" customHeight="1" x14ac:dyDescent="0.25">
      <c r="A14" s="147">
        <v>7</v>
      </c>
      <c r="B14" s="260" t="str">
        <f>GİRİŞ!C8</f>
        <v xml:space="preserve"> </v>
      </c>
      <c r="C14" s="261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263"/>
      <c r="O14" s="202"/>
    </row>
    <row r="15" spans="1:16" ht="13.5" customHeight="1" x14ac:dyDescent="0.25">
      <c r="A15" s="147">
        <v>8</v>
      </c>
      <c r="B15" s="260" t="str">
        <f>GİRİŞ!C9</f>
        <v xml:space="preserve"> </v>
      </c>
      <c r="C15" s="261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263"/>
      <c r="O15" s="202"/>
    </row>
    <row r="16" spans="1:16" ht="13.5" customHeight="1" x14ac:dyDescent="0.25">
      <c r="A16" s="147">
        <v>9</v>
      </c>
      <c r="B16" s="260" t="str">
        <f>GİRİŞ!C10</f>
        <v xml:space="preserve"> </v>
      </c>
      <c r="C16" s="261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263"/>
      <c r="O16" s="202"/>
    </row>
    <row r="17" spans="1:15" ht="13.5" customHeight="1" x14ac:dyDescent="0.25">
      <c r="A17" s="147">
        <v>10</v>
      </c>
      <c r="B17" s="260" t="str">
        <f>GİRİŞ!C11</f>
        <v xml:space="preserve"> </v>
      </c>
      <c r="C17" s="261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263"/>
      <c r="O17" s="202"/>
    </row>
    <row r="18" spans="1:15" ht="13.5" customHeight="1" x14ac:dyDescent="0.25">
      <c r="A18" s="147">
        <v>11</v>
      </c>
      <c r="B18" s="260" t="str">
        <f>GİRİŞ!C12</f>
        <v xml:space="preserve"> </v>
      </c>
      <c r="C18" s="261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263"/>
      <c r="O18" s="202"/>
    </row>
    <row r="19" spans="1:15" ht="13.5" customHeight="1" x14ac:dyDescent="0.25">
      <c r="A19" s="147">
        <v>12</v>
      </c>
      <c r="B19" s="260" t="str">
        <f>GİRİŞ!C13</f>
        <v xml:space="preserve"> </v>
      </c>
      <c r="C19" s="261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263"/>
      <c r="O19" s="202"/>
    </row>
    <row r="20" spans="1:15" ht="13.5" customHeight="1" x14ac:dyDescent="0.25">
      <c r="A20" s="147">
        <v>13</v>
      </c>
      <c r="B20" s="260" t="str">
        <f>GİRİŞ!C14</f>
        <v xml:space="preserve"> </v>
      </c>
      <c r="C20" s="261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263"/>
      <c r="O20" s="202"/>
    </row>
    <row r="21" spans="1:15" ht="13.5" customHeight="1" x14ac:dyDescent="0.25">
      <c r="A21" s="147">
        <v>14</v>
      </c>
      <c r="B21" s="260" t="str">
        <f>GİRİŞ!C15</f>
        <v xml:space="preserve"> </v>
      </c>
      <c r="C21" s="261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263"/>
      <c r="O21" s="202"/>
    </row>
    <row r="22" spans="1:15" ht="13.5" customHeight="1" x14ac:dyDescent="0.25">
      <c r="A22" s="147">
        <v>15</v>
      </c>
      <c r="B22" s="260" t="str">
        <f>GİRİŞ!C16</f>
        <v xml:space="preserve"> </v>
      </c>
      <c r="C22" s="261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263"/>
      <c r="O22" s="202"/>
    </row>
    <row r="23" spans="1:15" ht="13.5" customHeight="1" x14ac:dyDescent="0.25">
      <c r="A23" s="147">
        <v>16</v>
      </c>
      <c r="B23" s="260" t="str">
        <f>GİRİŞ!C17</f>
        <v xml:space="preserve"> </v>
      </c>
      <c r="C23" s="261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263"/>
      <c r="O23" s="202"/>
    </row>
    <row r="24" spans="1:15" ht="13.5" customHeight="1" x14ac:dyDescent="0.25">
      <c r="A24" s="147">
        <v>17</v>
      </c>
      <c r="B24" s="260" t="str">
        <f>GİRİŞ!C18</f>
        <v xml:space="preserve"> </v>
      </c>
      <c r="C24" s="261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263"/>
      <c r="O24" s="202"/>
    </row>
    <row r="25" spans="1:15" ht="13.5" customHeight="1" x14ac:dyDescent="0.25">
      <c r="A25" s="147">
        <v>18</v>
      </c>
      <c r="B25" s="260" t="str">
        <f>GİRİŞ!C19</f>
        <v xml:space="preserve"> </v>
      </c>
      <c r="C25" s="261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263"/>
      <c r="O25" s="202"/>
    </row>
    <row r="26" spans="1:15" ht="13.5" customHeight="1" x14ac:dyDescent="0.25">
      <c r="A26" s="147">
        <v>19</v>
      </c>
      <c r="B26" s="260" t="str">
        <f>GİRİŞ!C20</f>
        <v xml:space="preserve"> </v>
      </c>
      <c r="C26" s="261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263"/>
      <c r="O26" s="202"/>
    </row>
    <row r="27" spans="1:15" ht="13.5" customHeight="1" x14ac:dyDescent="0.25">
      <c r="A27" s="147">
        <v>20</v>
      </c>
      <c r="B27" s="260" t="str">
        <f>GİRİŞ!C21</f>
        <v xml:space="preserve"> </v>
      </c>
      <c r="C27" s="261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263"/>
      <c r="O27" s="202"/>
    </row>
    <row r="28" spans="1:15" ht="13.5" customHeight="1" x14ac:dyDescent="0.25">
      <c r="A28" s="147">
        <v>21</v>
      </c>
      <c r="B28" s="260" t="str">
        <f>GİRİŞ!C22</f>
        <v xml:space="preserve"> </v>
      </c>
      <c r="C28" s="261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263"/>
      <c r="O28" s="202"/>
    </row>
    <row r="29" spans="1:15" ht="13.5" customHeight="1" x14ac:dyDescent="0.25">
      <c r="A29" s="147">
        <v>22</v>
      </c>
      <c r="B29" s="260" t="str">
        <f>GİRİŞ!C23</f>
        <v xml:space="preserve"> </v>
      </c>
      <c r="C29" s="261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263"/>
      <c r="O29" s="202"/>
    </row>
    <row r="30" spans="1:15" ht="13.5" customHeight="1" x14ac:dyDescent="0.25">
      <c r="A30" s="147">
        <v>23</v>
      </c>
      <c r="B30" s="260" t="str">
        <f>GİRİŞ!C24</f>
        <v xml:space="preserve"> </v>
      </c>
      <c r="C30" s="261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263"/>
      <c r="O30" s="202"/>
    </row>
    <row r="31" spans="1:15" ht="13.5" customHeight="1" x14ac:dyDescent="0.25">
      <c r="A31" s="147">
        <v>24</v>
      </c>
      <c r="B31" s="260" t="str">
        <f>GİRİŞ!C25</f>
        <v xml:space="preserve"> </v>
      </c>
      <c r="C31" s="261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263"/>
      <c r="O31" s="202"/>
    </row>
    <row r="32" spans="1:15" ht="13.5" customHeight="1" x14ac:dyDescent="0.25">
      <c r="A32" s="147">
        <v>25</v>
      </c>
      <c r="B32" s="260" t="str">
        <f>GİRİŞ!C26</f>
        <v xml:space="preserve"> </v>
      </c>
      <c r="C32" s="261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263"/>
      <c r="O32" s="202"/>
    </row>
    <row r="33" spans="1:15" ht="13.5" customHeight="1" x14ac:dyDescent="0.25">
      <c r="A33" s="147">
        <v>26</v>
      </c>
      <c r="B33" s="260" t="str">
        <f>GİRİŞ!C27</f>
        <v xml:space="preserve"> </v>
      </c>
      <c r="C33" s="261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263"/>
      <c r="O33" s="202"/>
    </row>
    <row r="34" spans="1:15" ht="13.5" customHeight="1" x14ac:dyDescent="0.25">
      <c r="A34" s="147">
        <v>27</v>
      </c>
      <c r="B34" s="260" t="str">
        <f>GİRİŞ!C28</f>
        <v xml:space="preserve"> </v>
      </c>
      <c r="C34" s="261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263"/>
      <c r="O34" s="202"/>
    </row>
    <row r="35" spans="1:15" ht="13.5" customHeight="1" x14ac:dyDescent="0.25">
      <c r="A35" s="147">
        <v>28</v>
      </c>
      <c r="B35" s="260" t="str">
        <f>GİRİŞ!C29</f>
        <v xml:space="preserve"> </v>
      </c>
      <c r="C35" s="261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263"/>
      <c r="O35" s="202"/>
    </row>
    <row r="36" spans="1:15" ht="13.5" customHeight="1" x14ac:dyDescent="0.25">
      <c r="A36" s="147">
        <v>29</v>
      </c>
      <c r="B36" s="260" t="str">
        <f>GİRİŞ!C30</f>
        <v xml:space="preserve"> </v>
      </c>
      <c r="C36" s="261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263"/>
      <c r="O36" s="202"/>
    </row>
    <row r="37" spans="1:15" ht="13.5" customHeight="1" x14ac:dyDescent="0.25">
      <c r="A37" s="147">
        <v>30</v>
      </c>
      <c r="B37" s="260" t="str">
        <f>GİRİŞ!C31</f>
        <v xml:space="preserve"> </v>
      </c>
      <c r="C37" s="261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263"/>
      <c r="O37" s="202"/>
    </row>
    <row r="38" spans="1:15" ht="13.5" customHeight="1" x14ac:dyDescent="0.25">
      <c r="A38" s="147">
        <v>31</v>
      </c>
      <c r="B38" s="260" t="str">
        <f>GİRİŞ!C32</f>
        <v xml:space="preserve"> </v>
      </c>
      <c r="C38" s="261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263"/>
      <c r="O38" s="202"/>
    </row>
    <row r="39" spans="1:15" ht="13.5" customHeight="1" x14ac:dyDescent="0.25">
      <c r="A39" s="147">
        <v>32</v>
      </c>
      <c r="B39" s="260" t="str">
        <f>GİRİŞ!C33</f>
        <v xml:space="preserve"> </v>
      </c>
      <c r="C39" s="261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263"/>
      <c r="O39" s="202"/>
    </row>
    <row r="40" spans="1:15" ht="13.5" customHeight="1" x14ac:dyDescent="0.25">
      <c r="A40" s="147">
        <v>33</v>
      </c>
      <c r="B40" s="260" t="str">
        <f>GİRİŞ!C34</f>
        <v xml:space="preserve"> </v>
      </c>
      <c r="C40" s="261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263"/>
      <c r="O40" s="202"/>
    </row>
    <row r="41" spans="1:15" ht="13.5" customHeight="1" x14ac:dyDescent="0.25">
      <c r="A41" s="147">
        <v>34</v>
      </c>
      <c r="B41" s="260" t="str">
        <f>GİRİŞ!C35</f>
        <v xml:space="preserve"> </v>
      </c>
      <c r="C41" s="261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263"/>
      <c r="O41" s="202"/>
    </row>
    <row r="42" spans="1:15" ht="13.5" customHeight="1" x14ac:dyDescent="0.25">
      <c r="A42" s="147">
        <v>35</v>
      </c>
      <c r="B42" s="260" t="str">
        <f>GİRİŞ!C36</f>
        <v xml:space="preserve"> </v>
      </c>
      <c r="C42" s="261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263"/>
      <c r="O42" s="202"/>
    </row>
    <row r="43" spans="1:15" ht="13.5" customHeight="1" x14ac:dyDescent="0.25">
      <c r="A43" s="147">
        <v>36</v>
      </c>
      <c r="B43" s="260" t="str">
        <f>GİRİŞ!C37</f>
        <v xml:space="preserve"> </v>
      </c>
      <c r="C43" s="261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263"/>
      <c r="O43" s="202"/>
    </row>
    <row r="44" spans="1:15" ht="13.5" customHeight="1" x14ac:dyDescent="0.25">
      <c r="A44" s="147">
        <v>37</v>
      </c>
      <c r="B44" s="260" t="str">
        <f>GİRİŞ!C38</f>
        <v xml:space="preserve"> </v>
      </c>
      <c r="C44" s="261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263"/>
      <c r="O44" s="202"/>
    </row>
    <row r="45" spans="1:15" ht="13.5" customHeight="1" x14ac:dyDescent="0.25">
      <c r="A45" s="147">
        <v>38</v>
      </c>
      <c r="B45" s="260" t="str">
        <f>GİRİŞ!C39</f>
        <v xml:space="preserve"> </v>
      </c>
      <c r="C45" s="261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263"/>
      <c r="O45" s="202"/>
    </row>
    <row r="46" spans="1:15" ht="13.5" customHeight="1" x14ac:dyDescent="0.25">
      <c r="A46" s="147">
        <v>39</v>
      </c>
      <c r="B46" s="260" t="str">
        <f>GİRİŞ!C40</f>
        <v xml:space="preserve"> </v>
      </c>
      <c r="C46" s="261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263"/>
      <c r="O46" s="202"/>
    </row>
    <row r="47" spans="1:15" ht="13.5" customHeight="1" thickBot="1" x14ac:dyDescent="0.3">
      <c r="A47" s="147">
        <v>40</v>
      </c>
      <c r="B47" s="260" t="str">
        <f>GİRİŞ!C41</f>
        <v xml:space="preserve"> </v>
      </c>
      <c r="C47" s="261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264"/>
      <c r="O47" s="203"/>
    </row>
    <row r="48" spans="1:15" hidden="1" x14ac:dyDescent="0.25">
      <c r="A48" s="167">
        <v>43</v>
      </c>
      <c r="B48" s="165" t="str">
        <f>GİRİŞ!C42</f>
        <v xml:space="preserve"> 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201"/>
      <c r="O48" s="201"/>
    </row>
    <row r="49" spans="1:15" hidden="1" x14ac:dyDescent="0.25">
      <c r="A49" s="167">
        <v>44</v>
      </c>
      <c r="B49" s="165" t="str">
        <f>GİRİŞ!C43</f>
        <v xml:space="preserve"> 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</row>
    <row r="50" spans="1:15" hidden="1" x14ac:dyDescent="0.25">
      <c r="A50" s="167">
        <v>45</v>
      </c>
      <c r="B50" s="165" t="str">
        <f>GİRİŞ!C44</f>
        <v xml:space="preserve"> 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</row>
    <row r="51" spans="1:15" hidden="1" x14ac:dyDescent="0.25">
      <c r="A51" s="167">
        <v>46</v>
      </c>
      <c r="B51" s="165" t="str">
        <f>GİRİŞ!C45</f>
        <v xml:space="preserve"> 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pans="1:15" hidden="1" x14ac:dyDescent="0.25">
      <c r="A52" s="167">
        <v>47</v>
      </c>
      <c r="B52" s="165" t="str">
        <f>GİRİŞ!C46</f>
        <v xml:space="preserve"> 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1:15" hidden="1" x14ac:dyDescent="0.25">
      <c r="A53" s="167">
        <v>48</v>
      </c>
      <c r="B53" s="165" t="str">
        <f>GİRİŞ!C47</f>
        <v xml:space="preserve"> 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</row>
    <row r="54" spans="1:15" hidden="1" x14ac:dyDescent="0.25">
      <c r="A54" s="167">
        <v>49</v>
      </c>
      <c r="B54" s="165" t="str">
        <f>GİRİŞ!C48</f>
        <v xml:space="preserve"> 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</row>
    <row r="55" spans="1:15" hidden="1" x14ac:dyDescent="0.25">
      <c r="A55" s="167">
        <v>50</v>
      </c>
      <c r="B55" s="165" t="str">
        <f>GİRİŞ!C49</f>
        <v xml:space="preserve"> 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</row>
    <row r="56" spans="1:15" x14ac:dyDescent="0.25">
      <c r="A56" s="535" t="s">
        <v>11</v>
      </c>
      <c r="B56" s="536"/>
      <c r="C56" s="536"/>
      <c r="D56" s="536"/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</row>
    <row r="57" spans="1:15" x14ac:dyDescent="0.25">
      <c r="A57" s="537"/>
      <c r="B57" s="537"/>
      <c r="C57" s="537"/>
      <c r="D57" s="537"/>
      <c r="E57" s="537"/>
      <c r="F57" s="537"/>
      <c r="G57" s="537"/>
      <c r="H57" s="537"/>
      <c r="I57" s="537"/>
      <c r="J57" s="537"/>
      <c r="K57" s="537"/>
      <c r="L57" s="537"/>
      <c r="M57" s="537"/>
      <c r="N57" s="537"/>
      <c r="O57" s="537"/>
    </row>
    <row r="58" spans="1:15" ht="18.75" customHeight="1" x14ac:dyDescent="0.25">
      <c r="A58" s="537"/>
      <c r="B58" s="537"/>
      <c r="C58" s="537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7"/>
      <c r="O58" s="537"/>
    </row>
    <row r="59" spans="1:15" ht="13.5" customHeight="1" x14ac:dyDescent="0.25">
      <c r="A59" s="538" t="s">
        <v>1</v>
      </c>
      <c r="B59" s="538"/>
      <c r="C59" s="538"/>
      <c r="D59" s="538"/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8"/>
    </row>
    <row r="60" spans="1:15" ht="24.75" customHeight="1" x14ac:dyDescent="0.25">
      <c r="A60" s="149"/>
      <c r="B60" s="184"/>
      <c r="C60" s="524"/>
      <c r="D60" s="524"/>
      <c r="E60" s="524"/>
      <c r="F60" s="524"/>
      <c r="G60" s="524"/>
      <c r="H60" s="524"/>
      <c r="I60" s="234"/>
      <c r="J60" s="234"/>
      <c r="K60" s="149"/>
      <c r="L60" s="149"/>
      <c r="M60" s="149"/>
      <c r="N60" s="149"/>
      <c r="O60" s="149"/>
    </row>
    <row r="61" spans="1:15" ht="13.5" customHeight="1" x14ac:dyDescent="0.25">
      <c r="A61" s="149"/>
      <c r="B61" s="191" t="s">
        <v>0</v>
      </c>
      <c r="C61" s="539" t="s">
        <v>0</v>
      </c>
      <c r="D61" s="539"/>
      <c r="E61" s="539"/>
      <c r="F61" s="540" t="s">
        <v>0</v>
      </c>
      <c r="G61" s="540"/>
      <c r="H61" s="540"/>
      <c r="I61" s="234"/>
      <c r="J61" s="234"/>
      <c r="K61" s="524"/>
      <c r="L61" s="524"/>
      <c r="M61" s="524"/>
      <c r="N61" s="257"/>
      <c r="O61" s="149"/>
    </row>
    <row r="62" spans="1:15" ht="22.5" customHeight="1" x14ac:dyDescent="0.25">
      <c r="A62" s="149"/>
      <c r="B62" s="149">
        <f>Haftaldersdağ.!T2</f>
        <v>0</v>
      </c>
      <c r="C62" s="524"/>
      <c r="D62" s="524"/>
      <c r="E62" s="524"/>
      <c r="F62" s="524"/>
      <c r="G62" s="524"/>
      <c r="H62" s="524"/>
      <c r="I62" s="149"/>
      <c r="J62" s="149"/>
      <c r="K62" s="524" t="s">
        <v>209</v>
      </c>
      <c r="L62" s="524"/>
      <c r="M62" s="524"/>
      <c r="N62" s="524"/>
      <c r="O62" s="524"/>
    </row>
    <row r="63" spans="1:15" ht="13.5" customHeight="1" x14ac:dyDescent="0.25">
      <c r="A63" s="149"/>
      <c r="B63" s="168"/>
      <c r="C63" s="524"/>
      <c r="D63" s="524"/>
      <c r="E63" s="524"/>
      <c r="F63" s="524"/>
      <c r="G63" s="234"/>
      <c r="H63" s="234"/>
      <c r="I63" s="234"/>
      <c r="J63" s="234"/>
      <c r="K63" s="524" t="str">
        <f>CONCATENATE(GİRİŞ!I41,GİRİŞ!M41)</f>
        <v>Nur AYYÜZ</v>
      </c>
      <c r="L63" s="524"/>
      <c r="M63" s="524"/>
      <c r="N63" s="524"/>
      <c r="O63" s="524"/>
    </row>
    <row r="64" spans="1:15" x14ac:dyDescent="0.25">
      <c r="A64" s="149"/>
      <c r="B64" s="191"/>
      <c r="C64" s="524"/>
      <c r="D64" s="524"/>
      <c r="E64" s="524"/>
      <c r="F64" s="524"/>
      <c r="G64" s="234"/>
      <c r="H64" s="234"/>
      <c r="I64" s="234"/>
      <c r="J64" s="234"/>
      <c r="K64" s="524" t="s">
        <v>13</v>
      </c>
      <c r="L64" s="524"/>
      <c r="M64" s="524"/>
      <c r="N64" s="524"/>
      <c r="O64" s="524"/>
    </row>
  </sheetData>
  <mergeCells count="34">
    <mergeCell ref="C64:D64"/>
    <mergeCell ref="C63:D63"/>
    <mergeCell ref="O6:O7"/>
    <mergeCell ref="J6:J7"/>
    <mergeCell ref="K64:O64"/>
    <mergeCell ref="L6:L7"/>
    <mergeCell ref="E64:F64"/>
    <mergeCell ref="K62:O62"/>
    <mergeCell ref="A56:O58"/>
    <mergeCell ref="A59:O59"/>
    <mergeCell ref="K61:M61"/>
    <mergeCell ref="C62:E62"/>
    <mergeCell ref="F62:H62"/>
    <mergeCell ref="C61:E61"/>
    <mergeCell ref="F61:H61"/>
    <mergeCell ref="N6:N7"/>
    <mergeCell ref="C6:C7"/>
    <mergeCell ref="F60:H60"/>
    <mergeCell ref="E63:F63"/>
    <mergeCell ref="C60:E60"/>
    <mergeCell ref="K63:O63"/>
    <mergeCell ref="A1:O1"/>
    <mergeCell ref="C5:O5"/>
    <mergeCell ref="A6:A7"/>
    <mergeCell ref="D6:D7"/>
    <mergeCell ref="E6:E7"/>
    <mergeCell ref="F6:F7"/>
    <mergeCell ref="K6:K7"/>
    <mergeCell ref="B4:F4"/>
    <mergeCell ref="B2:K2"/>
    <mergeCell ref="G6:G7"/>
    <mergeCell ref="H6:H7"/>
    <mergeCell ref="I6:I7"/>
    <mergeCell ref="M6:M7"/>
  </mergeCells>
  <pageMargins left="0.55118110236220474" right="0.23622047244094491" top="0.39370078740157483" bottom="0.23622047244094491" header="0.27559055118110237" footer="0.23622047244094491"/>
  <pageSetup paperSize="9" scale="97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64"/>
  <sheetViews>
    <sheetView view="pageBreakPreview" topLeftCell="A4" zoomScaleNormal="80" zoomScaleSheetLayoutView="100" workbookViewId="0">
      <selection activeCell="AA39" sqref="AA39"/>
    </sheetView>
  </sheetViews>
  <sheetFormatPr defaultRowHeight="15" x14ac:dyDescent="0.25"/>
  <cols>
    <col min="1" max="1" width="7.42578125" style="134" customWidth="1"/>
    <col min="2" max="2" width="23.85546875" style="134" customWidth="1"/>
    <col min="3" max="22" width="3.7109375" style="134" customWidth="1"/>
    <col min="23" max="23" width="9.28515625" style="134" customWidth="1"/>
    <col min="24" max="16384" width="9.140625" style="134"/>
  </cols>
  <sheetData>
    <row r="1" spans="1:24" ht="38.25" customHeight="1" x14ac:dyDescent="0.25">
      <c r="A1" s="525" t="s">
        <v>217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24" ht="11.25" customHeight="1" x14ac:dyDescent="0.25">
      <c r="A2" s="159" t="s">
        <v>8</v>
      </c>
      <c r="B2" s="532">
        <f>Haftaldersdağ.!T1</f>
        <v>0</v>
      </c>
      <c r="C2" s="532"/>
      <c r="D2" s="532"/>
      <c r="E2" s="532"/>
      <c r="F2" s="532"/>
      <c r="G2" s="532"/>
      <c r="H2" s="532"/>
      <c r="I2" s="532"/>
      <c r="J2" s="532"/>
      <c r="K2" s="532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spans="1:24" ht="11.25" customHeight="1" x14ac:dyDescent="0.25">
      <c r="A3" s="159" t="s">
        <v>128</v>
      </c>
      <c r="B3" s="196">
        <f>GİRİŞ!I19</f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 t="s">
        <v>108</v>
      </c>
      <c r="O3" s="161"/>
      <c r="P3" s="161"/>
      <c r="Q3" s="161"/>
      <c r="R3" s="161"/>
      <c r="S3" s="161"/>
      <c r="T3" s="161"/>
      <c r="U3" s="161"/>
      <c r="V3" s="547" t="e">
        <f>GİRİŞ!I23</f>
        <v>#NUM!</v>
      </c>
      <c r="W3" s="547"/>
    </row>
    <row r="4" spans="1:24" ht="11.25" customHeight="1" x14ac:dyDescent="0.25">
      <c r="A4" s="159" t="s">
        <v>115</v>
      </c>
      <c r="B4" s="546">
        <f>GİRİŞ!I21</f>
        <v>0</v>
      </c>
      <c r="C4" s="546"/>
      <c r="D4" s="546"/>
      <c r="E4" s="546"/>
      <c r="F4" s="546"/>
      <c r="G4" s="546"/>
      <c r="H4" s="546"/>
      <c r="I4" s="546"/>
      <c r="J4" s="205"/>
      <c r="K4" s="205"/>
      <c r="L4" s="205"/>
      <c r="M4" s="205"/>
      <c r="N4" s="162" t="s">
        <v>10</v>
      </c>
      <c r="O4" s="161"/>
      <c r="P4" s="161"/>
      <c r="Q4" s="161"/>
      <c r="R4" s="161"/>
      <c r="S4" s="161"/>
      <c r="T4" s="161"/>
      <c r="U4" s="161"/>
      <c r="V4" s="548" t="e">
        <f>GİRİŞ!I25</f>
        <v>#NUM!</v>
      </c>
      <c r="W4" s="548"/>
    </row>
    <row r="5" spans="1:24" ht="15" customHeight="1" thickBot="1" x14ac:dyDescent="0.3">
      <c r="C5" s="526"/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  <c r="W5" s="527"/>
      <c r="X5" s="164"/>
    </row>
    <row r="6" spans="1:24" ht="42" customHeight="1" x14ac:dyDescent="0.25">
      <c r="A6" s="528" t="s">
        <v>7</v>
      </c>
      <c r="B6" s="258" t="s">
        <v>107</v>
      </c>
      <c r="C6" s="542" t="s">
        <v>129</v>
      </c>
      <c r="D6" s="542" t="s">
        <v>130</v>
      </c>
      <c r="E6" s="542" t="s">
        <v>131</v>
      </c>
      <c r="F6" s="542" t="s">
        <v>132</v>
      </c>
      <c r="G6" s="542" t="s">
        <v>133</v>
      </c>
      <c r="H6" s="542" t="s">
        <v>134</v>
      </c>
      <c r="I6" s="542" t="s">
        <v>135</v>
      </c>
      <c r="J6" s="542" t="s">
        <v>136</v>
      </c>
      <c r="K6" s="542" t="s">
        <v>137</v>
      </c>
      <c r="L6" s="542" t="s">
        <v>138</v>
      </c>
      <c r="M6" s="542" t="s">
        <v>139</v>
      </c>
      <c r="N6" s="542" t="s">
        <v>140</v>
      </c>
      <c r="O6" s="542" t="s">
        <v>141</v>
      </c>
      <c r="P6" s="542" t="s">
        <v>142</v>
      </c>
      <c r="Q6" s="542" t="s">
        <v>143</v>
      </c>
      <c r="R6" s="542" t="s">
        <v>198</v>
      </c>
      <c r="S6" s="542" t="s">
        <v>199</v>
      </c>
      <c r="T6" s="542" t="s">
        <v>200</v>
      </c>
      <c r="U6" s="542" t="s">
        <v>201</v>
      </c>
      <c r="V6" s="542" t="s">
        <v>202</v>
      </c>
      <c r="W6" s="544" t="s">
        <v>144</v>
      </c>
    </row>
    <row r="7" spans="1:24" ht="42" customHeight="1" x14ac:dyDescent="0.25">
      <c r="A7" s="529"/>
      <c r="B7" s="259" t="s">
        <v>106</v>
      </c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5"/>
    </row>
    <row r="8" spans="1:24" ht="13.5" customHeight="1" x14ac:dyDescent="0.25">
      <c r="A8" s="147">
        <v>1</v>
      </c>
      <c r="B8" s="260" t="str">
        <f>GİRİŞ!C2</f>
        <v xml:space="preserve"> 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262"/>
      <c r="Q8" s="262"/>
      <c r="R8" s="262"/>
      <c r="S8" s="262"/>
      <c r="T8" s="262"/>
      <c r="U8" s="262"/>
      <c r="V8" s="194"/>
      <c r="W8" s="202"/>
    </row>
    <row r="9" spans="1:24" ht="13.5" customHeight="1" x14ac:dyDescent="0.25">
      <c r="A9" s="147">
        <v>2</v>
      </c>
      <c r="B9" s="260" t="str">
        <f>GİRİŞ!C3</f>
        <v xml:space="preserve"> 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262"/>
      <c r="Q9" s="262"/>
      <c r="R9" s="262"/>
      <c r="S9" s="262"/>
      <c r="T9" s="262"/>
      <c r="U9" s="262"/>
      <c r="V9" s="194"/>
      <c r="W9" s="202"/>
    </row>
    <row r="10" spans="1:24" ht="13.5" customHeight="1" x14ac:dyDescent="0.25">
      <c r="A10" s="147">
        <v>3</v>
      </c>
      <c r="B10" s="260" t="str">
        <f>GİRİŞ!C4</f>
        <v xml:space="preserve"> 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262"/>
      <c r="Q10" s="262"/>
      <c r="R10" s="262"/>
      <c r="S10" s="262"/>
      <c r="T10" s="262"/>
      <c r="U10" s="262"/>
      <c r="V10" s="194"/>
      <c r="W10" s="202"/>
    </row>
    <row r="11" spans="1:24" ht="13.5" customHeight="1" x14ac:dyDescent="0.25">
      <c r="A11" s="147">
        <v>4</v>
      </c>
      <c r="B11" s="260" t="str">
        <f>GİRİŞ!C5</f>
        <v xml:space="preserve"> 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262"/>
      <c r="Q11" s="262"/>
      <c r="R11" s="262"/>
      <c r="S11" s="262"/>
      <c r="T11" s="262"/>
      <c r="U11" s="262"/>
      <c r="V11" s="194"/>
      <c r="W11" s="202"/>
    </row>
    <row r="12" spans="1:24" ht="13.5" customHeight="1" x14ac:dyDescent="0.25">
      <c r="A12" s="147">
        <v>5</v>
      </c>
      <c r="B12" s="260" t="str">
        <f>GİRİŞ!C6</f>
        <v xml:space="preserve"> 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262"/>
      <c r="Q12" s="262"/>
      <c r="R12" s="262"/>
      <c r="S12" s="262"/>
      <c r="T12" s="262"/>
      <c r="U12" s="262"/>
      <c r="V12" s="194"/>
      <c r="W12" s="202"/>
    </row>
    <row r="13" spans="1:24" ht="13.5" customHeight="1" x14ac:dyDescent="0.25">
      <c r="A13" s="147">
        <v>6</v>
      </c>
      <c r="B13" s="260" t="str">
        <f>GİRİŞ!C7</f>
        <v xml:space="preserve"> 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262"/>
      <c r="Q13" s="262"/>
      <c r="R13" s="262"/>
      <c r="S13" s="262"/>
      <c r="T13" s="262"/>
      <c r="U13" s="262"/>
      <c r="V13" s="194"/>
      <c r="W13" s="202"/>
    </row>
    <row r="14" spans="1:24" ht="13.5" customHeight="1" x14ac:dyDescent="0.25">
      <c r="A14" s="147">
        <v>7</v>
      </c>
      <c r="B14" s="260" t="str">
        <f>GİRİŞ!C8</f>
        <v xml:space="preserve"> 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262"/>
      <c r="Q14" s="262"/>
      <c r="R14" s="262"/>
      <c r="S14" s="262"/>
      <c r="T14" s="262"/>
      <c r="U14" s="262"/>
      <c r="V14" s="194"/>
      <c r="W14" s="202"/>
    </row>
    <row r="15" spans="1:24" ht="13.5" customHeight="1" x14ac:dyDescent="0.25">
      <c r="A15" s="147">
        <v>8</v>
      </c>
      <c r="B15" s="260" t="str">
        <f>GİRİŞ!C9</f>
        <v xml:space="preserve"> 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262"/>
      <c r="Q15" s="262"/>
      <c r="R15" s="262"/>
      <c r="S15" s="262"/>
      <c r="T15" s="262"/>
      <c r="U15" s="262"/>
      <c r="V15" s="194"/>
      <c r="W15" s="202"/>
    </row>
    <row r="16" spans="1:24" ht="13.5" customHeight="1" x14ac:dyDescent="0.25">
      <c r="A16" s="147">
        <v>9</v>
      </c>
      <c r="B16" s="260" t="str">
        <f>GİRİŞ!C10</f>
        <v xml:space="preserve"> 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262"/>
      <c r="Q16" s="262"/>
      <c r="R16" s="262"/>
      <c r="S16" s="262"/>
      <c r="T16" s="262"/>
      <c r="U16" s="262"/>
      <c r="V16" s="194"/>
      <c r="W16" s="202"/>
    </row>
    <row r="17" spans="1:23" ht="13.5" customHeight="1" x14ac:dyDescent="0.25">
      <c r="A17" s="147">
        <v>10</v>
      </c>
      <c r="B17" s="260" t="str">
        <f>GİRİŞ!C11</f>
        <v xml:space="preserve"> 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262"/>
      <c r="Q17" s="262"/>
      <c r="R17" s="262"/>
      <c r="S17" s="262"/>
      <c r="T17" s="262"/>
      <c r="U17" s="262"/>
      <c r="V17" s="194"/>
      <c r="W17" s="202"/>
    </row>
    <row r="18" spans="1:23" ht="13.5" customHeight="1" x14ac:dyDescent="0.25">
      <c r="A18" s="147">
        <v>11</v>
      </c>
      <c r="B18" s="260" t="str">
        <f>GİRİŞ!C12</f>
        <v xml:space="preserve"> 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262"/>
      <c r="Q18" s="262"/>
      <c r="R18" s="262"/>
      <c r="S18" s="262"/>
      <c r="T18" s="262"/>
      <c r="U18" s="262"/>
      <c r="V18" s="194"/>
      <c r="W18" s="202"/>
    </row>
    <row r="19" spans="1:23" ht="13.5" customHeight="1" x14ac:dyDescent="0.25">
      <c r="A19" s="147">
        <v>12</v>
      </c>
      <c r="B19" s="260" t="str">
        <f>GİRİŞ!C13</f>
        <v xml:space="preserve"> 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262"/>
      <c r="Q19" s="262"/>
      <c r="R19" s="262"/>
      <c r="S19" s="262"/>
      <c r="T19" s="262"/>
      <c r="U19" s="262"/>
      <c r="V19" s="194"/>
      <c r="W19" s="202"/>
    </row>
    <row r="20" spans="1:23" ht="13.5" customHeight="1" x14ac:dyDescent="0.25">
      <c r="A20" s="147">
        <v>13</v>
      </c>
      <c r="B20" s="260" t="str">
        <f>GİRİŞ!C14</f>
        <v xml:space="preserve"> 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262"/>
      <c r="Q20" s="262"/>
      <c r="R20" s="262"/>
      <c r="S20" s="262"/>
      <c r="T20" s="262"/>
      <c r="U20" s="262"/>
      <c r="V20" s="194"/>
      <c r="W20" s="202"/>
    </row>
    <row r="21" spans="1:23" ht="13.5" customHeight="1" x14ac:dyDescent="0.25">
      <c r="A21" s="147">
        <v>14</v>
      </c>
      <c r="B21" s="260" t="str">
        <f>GİRİŞ!C15</f>
        <v xml:space="preserve"> 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262"/>
      <c r="Q21" s="262"/>
      <c r="R21" s="262"/>
      <c r="S21" s="262"/>
      <c r="T21" s="262"/>
      <c r="U21" s="262"/>
      <c r="V21" s="194"/>
      <c r="W21" s="202"/>
    </row>
    <row r="22" spans="1:23" ht="13.5" customHeight="1" x14ac:dyDescent="0.25">
      <c r="A22" s="147">
        <v>15</v>
      </c>
      <c r="B22" s="260" t="str">
        <f>GİRİŞ!C16</f>
        <v xml:space="preserve"> 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262"/>
      <c r="Q22" s="262"/>
      <c r="R22" s="262"/>
      <c r="S22" s="262"/>
      <c r="T22" s="262"/>
      <c r="U22" s="262"/>
      <c r="V22" s="194"/>
      <c r="W22" s="202"/>
    </row>
    <row r="23" spans="1:23" ht="13.5" customHeight="1" x14ac:dyDescent="0.25">
      <c r="A23" s="147">
        <v>16</v>
      </c>
      <c r="B23" s="260" t="str">
        <f>GİRİŞ!C17</f>
        <v xml:space="preserve"> 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262"/>
      <c r="Q23" s="262"/>
      <c r="R23" s="262"/>
      <c r="S23" s="262"/>
      <c r="T23" s="262"/>
      <c r="U23" s="262"/>
      <c r="V23" s="194"/>
      <c r="W23" s="202"/>
    </row>
    <row r="24" spans="1:23" ht="13.5" customHeight="1" x14ac:dyDescent="0.25">
      <c r="A24" s="147">
        <v>17</v>
      </c>
      <c r="B24" s="260" t="str">
        <f>GİRİŞ!C18</f>
        <v xml:space="preserve"> 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262"/>
      <c r="Q24" s="262"/>
      <c r="R24" s="262"/>
      <c r="S24" s="262"/>
      <c r="T24" s="262"/>
      <c r="U24" s="262"/>
      <c r="V24" s="194"/>
      <c r="W24" s="202"/>
    </row>
    <row r="25" spans="1:23" ht="13.5" customHeight="1" x14ac:dyDescent="0.25">
      <c r="A25" s="147">
        <v>18</v>
      </c>
      <c r="B25" s="260" t="str">
        <f>GİRİŞ!C19</f>
        <v xml:space="preserve"> 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262"/>
      <c r="Q25" s="262"/>
      <c r="R25" s="262"/>
      <c r="S25" s="262"/>
      <c r="T25" s="262"/>
      <c r="U25" s="262"/>
      <c r="V25" s="194"/>
      <c r="W25" s="202"/>
    </row>
    <row r="26" spans="1:23" ht="13.5" customHeight="1" x14ac:dyDescent="0.25">
      <c r="A26" s="147">
        <v>19</v>
      </c>
      <c r="B26" s="260" t="str">
        <f>GİRİŞ!C20</f>
        <v xml:space="preserve"> 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262"/>
      <c r="Q26" s="262"/>
      <c r="R26" s="262"/>
      <c r="S26" s="262"/>
      <c r="T26" s="262"/>
      <c r="U26" s="262"/>
      <c r="V26" s="194"/>
      <c r="W26" s="202"/>
    </row>
    <row r="27" spans="1:23" ht="13.5" customHeight="1" x14ac:dyDescent="0.25">
      <c r="A27" s="147">
        <v>20</v>
      </c>
      <c r="B27" s="260" t="str">
        <f>GİRİŞ!C21</f>
        <v xml:space="preserve"> 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262"/>
      <c r="Q27" s="262"/>
      <c r="R27" s="262"/>
      <c r="S27" s="262"/>
      <c r="T27" s="262"/>
      <c r="U27" s="262"/>
      <c r="V27" s="194"/>
      <c r="W27" s="202"/>
    </row>
    <row r="28" spans="1:23" ht="13.5" customHeight="1" x14ac:dyDescent="0.25">
      <c r="A28" s="147">
        <v>21</v>
      </c>
      <c r="B28" s="260" t="str">
        <f>GİRİŞ!C22</f>
        <v xml:space="preserve"> 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262"/>
      <c r="Q28" s="262"/>
      <c r="R28" s="262"/>
      <c r="S28" s="262"/>
      <c r="T28" s="262"/>
      <c r="U28" s="262"/>
      <c r="V28" s="194"/>
      <c r="W28" s="202"/>
    </row>
    <row r="29" spans="1:23" ht="13.5" customHeight="1" x14ac:dyDescent="0.25">
      <c r="A29" s="147">
        <v>22</v>
      </c>
      <c r="B29" s="260" t="str">
        <f>GİRİŞ!C23</f>
        <v xml:space="preserve"> 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262"/>
      <c r="Q29" s="262"/>
      <c r="R29" s="262"/>
      <c r="S29" s="262"/>
      <c r="T29" s="262"/>
      <c r="U29" s="262"/>
      <c r="V29" s="194"/>
      <c r="W29" s="202"/>
    </row>
    <row r="30" spans="1:23" ht="13.5" customHeight="1" x14ac:dyDescent="0.25">
      <c r="A30" s="147">
        <v>23</v>
      </c>
      <c r="B30" s="260" t="str">
        <f>GİRİŞ!C24</f>
        <v xml:space="preserve"> 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262"/>
      <c r="Q30" s="262"/>
      <c r="R30" s="262"/>
      <c r="S30" s="262"/>
      <c r="T30" s="262"/>
      <c r="U30" s="262"/>
      <c r="V30" s="194"/>
      <c r="W30" s="202"/>
    </row>
    <row r="31" spans="1:23" ht="13.5" customHeight="1" x14ac:dyDescent="0.25">
      <c r="A31" s="147">
        <v>24</v>
      </c>
      <c r="B31" s="260" t="str">
        <f>GİRİŞ!C25</f>
        <v xml:space="preserve"> 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262"/>
      <c r="Q31" s="262"/>
      <c r="R31" s="262"/>
      <c r="S31" s="262"/>
      <c r="T31" s="262"/>
      <c r="U31" s="262"/>
      <c r="V31" s="194"/>
      <c r="W31" s="202"/>
    </row>
    <row r="32" spans="1:23" ht="13.5" customHeight="1" x14ac:dyDescent="0.25">
      <c r="A32" s="147">
        <v>25</v>
      </c>
      <c r="B32" s="260" t="str">
        <f>GİRİŞ!C26</f>
        <v xml:space="preserve"> 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262"/>
      <c r="Q32" s="262"/>
      <c r="R32" s="262"/>
      <c r="S32" s="262"/>
      <c r="T32" s="262"/>
      <c r="U32" s="262"/>
      <c r="V32" s="194"/>
      <c r="W32" s="202"/>
    </row>
    <row r="33" spans="1:23" ht="13.5" customHeight="1" x14ac:dyDescent="0.25">
      <c r="A33" s="147">
        <v>26</v>
      </c>
      <c r="B33" s="260" t="str">
        <f>GİRİŞ!C27</f>
        <v xml:space="preserve"> 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262"/>
      <c r="Q33" s="262"/>
      <c r="R33" s="262"/>
      <c r="S33" s="262"/>
      <c r="T33" s="262"/>
      <c r="U33" s="262"/>
      <c r="V33" s="194"/>
      <c r="W33" s="202"/>
    </row>
    <row r="34" spans="1:23" ht="13.5" customHeight="1" x14ac:dyDescent="0.25">
      <c r="A34" s="147">
        <v>27</v>
      </c>
      <c r="B34" s="260" t="str">
        <f>GİRİŞ!C28</f>
        <v xml:space="preserve"> 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262"/>
      <c r="Q34" s="262"/>
      <c r="R34" s="262"/>
      <c r="S34" s="262"/>
      <c r="T34" s="262"/>
      <c r="U34" s="262"/>
      <c r="V34" s="194"/>
      <c r="W34" s="202"/>
    </row>
    <row r="35" spans="1:23" ht="13.5" customHeight="1" x14ac:dyDescent="0.25">
      <c r="A35" s="147">
        <v>28</v>
      </c>
      <c r="B35" s="260" t="str">
        <f>GİRİŞ!C29</f>
        <v xml:space="preserve"> 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262"/>
      <c r="Q35" s="262"/>
      <c r="R35" s="262"/>
      <c r="S35" s="262"/>
      <c r="T35" s="262"/>
      <c r="U35" s="262"/>
      <c r="V35" s="194"/>
      <c r="W35" s="202"/>
    </row>
    <row r="36" spans="1:23" ht="13.5" customHeight="1" x14ac:dyDescent="0.25">
      <c r="A36" s="147">
        <v>29</v>
      </c>
      <c r="B36" s="260" t="str">
        <f>GİRİŞ!C30</f>
        <v xml:space="preserve"> 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262"/>
      <c r="Q36" s="262"/>
      <c r="R36" s="262"/>
      <c r="S36" s="262"/>
      <c r="T36" s="262"/>
      <c r="U36" s="262"/>
      <c r="V36" s="194"/>
      <c r="W36" s="202"/>
    </row>
    <row r="37" spans="1:23" ht="13.5" customHeight="1" x14ac:dyDescent="0.25">
      <c r="A37" s="147">
        <v>30</v>
      </c>
      <c r="B37" s="260" t="str">
        <f>GİRİŞ!C31</f>
        <v xml:space="preserve"> 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262"/>
      <c r="Q37" s="262"/>
      <c r="R37" s="262"/>
      <c r="S37" s="262"/>
      <c r="T37" s="262"/>
      <c r="U37" s="262"/>
      <c r="V37" s="194"/>
      <c r="W37" s="202"/>
    </row>
    <row r="38" spans="1:23" ht="13.5" customHeight="1" x14ac:dyDescent="0.25">
      <c r="A38" s="147">
        <v>31</v>
      </c>
      <c r="B38" s="260" t="str">
        <f>GİRİŞ!C32</f>
        <v xml:space="preserve"> 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262"/>
      <c r="Q38" s="262"/>
      <c r="R38" s="262"/>
      <c r="S38" s="262"/>
      <c r="T38" s="262"/>
      <c r="U38" s="262"/>
      <c r="V38" s="194"/>
      <c r="W38" s="202"/>
    </row>
    <row r="39" spans="1:23" ht="13.5" customHeight="1" x14ac:dyDescent="0.25">
      <c r="A39" s="147">
        <v>32</v>
      </c>
      <c r="B39" s="260" t="str">
        <f>GİRİŞ!C33</f>
        <v xml:space="preserve"> </v>
      </c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262"/>
      <c r="Q39" s="262"/>
      <c r="R39" s="262"/>
      <c r="S39" s="262"/>
      <c r="T39" s="262"/>
      <c r="U39" s="262"/>
      <c r="V39" s="194"/>
      <c r="W39" s="202"/>
    </row>
    <row r="40" spans="1:23" ht="13.5" customHeight="1" x14ac:dyDescent="0.25">
      <c r="A40" s="147">
        <v>33</v>
      </c>
      <c r="B40" s="260" t="str">
        <f>GİRİŞ!C34</f>
        <v xml:space="preserve"> 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262"/>
      <c r="Q40" s="262"/>
      <c r="R40" s="262"/>
      <c r="S40" s="262"/>
      <c r="T40" s="262"/>
      <c r="U40" s="262"/>
      <c r="V40" s="194"/>
      <c r="W40" s="202"/>
    </row>
    <row r="41" spans="1:23" ht="13.5" customHeight="1" x14ac:dyDescent="0.25">
      <c r="A41" s="147">
        <v>34</v>
      </c>
      <c r="B41" s="260" t="str">
        <f>GİRİŞ!C35</f>
        <v xml:space="preserve"> 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262"/>
      <c r="Q41" s="262"/>
      <c r="R41" s="262"/>
      <c r="S41" s="262"/>
      <c r="T41" s="262"/>
      <c r="U41" s="262"/>
      <c r="V41" s="194"/>
      <c r="W41" s="202"/>
    </row>
    <row r="42" spans="1:23" ht="13.5" customHeight="1" x14ac:dyDescent="0.25">
      <c r="A42" s="147">
        <v>35</v>
      </c>
      <c r="B42" s="260" t="str">
        <f>GİRİŞ!C36</f>
        <v xml:space="preserve"> 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262"/>
      <c r="Q42" s="262"/>
      <c r="R42" s="262"/>
      <c r="S42" s="262"/>
      <c r="T42" s="262"/>
      <c r="U42" s="262"/>
      <c r="V42" s="194"/>
      <c r="W42" s="202"/>
    </row>
    <row r="43" spans="1:23" ht="13.5" customHeight="1" x14ac:dyDescent="0.25">
      <c r="A43" s="147">
        <v>36</v>
      </c>
      <c r="B43" s="260" t="str">
        <f>GİRİŞ!C37</f>
        <v xml:space="preserve"> 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262"/>
      <c r="Q43" s="262"/>
      <c r="R43" s="262"/>
      <c r="S43" s="262"/>
      <c r="T43" s="262"/>
      <c r="U43" s="262"/>
      <c r="V43" s="194"/>
      <c r="W43" s="202"/>
    </row>
    <row r="44" spans="1:23" ht="13.5" customHeight="1" x14ac:dyDescent="0.25">
      <c r="A44" s="147">
        <v>37</v>
      </c>
      <c r="B44" s="260" t="str">
        <f>GİRİŞ!C38</f>
        <v xml:space="preserve"> 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262"/>
      <c r="Q44" s="262"/>
      <c r="R44" s="262"/>
      <c r="S44" s="262"/>
      <c r="T44" s="262"/>
      <c r="U44" s="262"/>
      <c r="V44" s="194"/>
      <c r="W44" s="202"/>
    </row>
    <row r="45" spans="1:23" ht="13.5" customHeight="1" x14ac:dyDescent="0.25">
      <c r="A45" s="147">
        <v>38</v>
      </c>
      <c r="B45" s="260" t="str">
        <f>GİRİŞ!C39</f>
        <v xml:space="preserve"> 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262"/>
      <c r="Q45" s="262"/>
      <c r="R45" s="262"/>
      <c r="S45" s="262"/>
      <c r="T45" s="262"/>
      <c r="U45" s="262"/>
      <c r="V45" s="194"/>
      <c r="W45" s="202"/>
    </row>
    <row r="46" spans="1:23" ht="13.5" customHeight="1" x14ac:dyDescent="0.25">
      <c r="A46" s="147">
        <v>39</v>
      </c>
      <c r="B46" s="260" t="str">
        <f>GİRİŞ!C40</f>
        <v xml:space="preserve"> 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262"/>
      <c r="Q46" s="262"/>
      <c r="R46" s="262"/>
      <c r="S46" s="262"/>
      <c r="T46" s="262"/>
      <c r="U46" s="262"/>
      <c r="V46" s="194"/>
      <c r="W46" s="202"/>
    </row>
    <row r="47" spans="1:23" ht="13.5" customHeight="1" thickBot="1" x14ac:dyDescent="0.3">
      <c r="A47" s="147">
        <v>40</v>
      </c>
      <c r="B47" s="260" t="str">
        <f>GİRİŞ!C41</f>
        <v xml:space="preserve"> 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262"/>
      <c r="Q47" s="262"/>
      <c r="R47" s="262"/>
      <c r="S47" s="262"/>
      <c r="T47" s="262"/>
      <c r="U47" s="262"/>
      <c r="V47" s="194"/>
      <c r="W47" s="203"/>
    </row>
    <row r="48" spans="1:23" hidden="1" x14ac:dyDescent="0.25">
      <c r="A48" s="167">
        <v>43</v>
      </c>
      <c r="B48" s="165" t="str">
        <f>GİRİŞ!C42</f>
        <v xml:space="preserve"> 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201"/>
    </row>
    <row r="49" spans="1:23" hidden="1" x14ac:dyDescent="0.25">
      <c r="A49" s="167">
        <v>44</v>
      </c>
      <c r="B49" s="165" t="str">
        <f>GİRİŞ!C43</f>
        <v xml:space="preserve"> 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</row>
    <row r="50" spans="1:23" hidden="1" x14ac:dyDescent="0.25">
      <c r="A50" s="167">
        <v>45</v>
      </c>
      <c r="B50" s="165" t="str">
        <f>GİRİŞ!C44</f>
        <v xml:space="preserve"> 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</row>
    <row r="51" spans="1:23" hidden="1" x14ac:dyDescent="0.25">
      <c r="A51" s="167">
        <v>46</v>
      </c>
      <c r="B51" s="165" t="str">
        <f>GİRİŞ!C45</f>
        <v xml:space="preserve"> 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</row>
    <row r="52" spans="1:23" hidden="1" x14ac:dyDescent="0.25">
      <c r="A52" s="167">
        <v>47</v>
      </c>
      <c r="B52" s="165" t="str">
        <f>GİRİŞ!C46</f>
        <v xml:space="preserve"> 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1:23" hidden="1" x14ac:dyDescent="0.25">
      <c r="A53" s="167">
        <v>48</v>
      </c>
      <c r="B53" s="165" t="str">
        <f>GİRİŞ!C47</f>
        <v xml:space="preserve"> 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</row>
    <row r="54" spans="1:23" hidden="1" x14ac:dyDescent="0.25">
      <c r="A54" s="167">
        <v>49</v>
      </c>
      <c r="B54" s="165" t="str">
        <f>GİRİŞ!C48</f>
        <v xml:space="preserve"> 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</row>
    <row r="55" spans="1:23" hidden="1" x14ac:dyDescent="0.25">
      <c r="A55" s="167">
        <v>50</v>
      </c>
      <c r="B55" s="165" t="str">
        <f>GİRİŞ!C49</f>
        <v xml:space="preserve"> 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</row>
    <row r="56" spans="1:23" x14ac:dyDescent="0.25">
      <c r="A56" s="535" t="s">
        <v>11</v>
      </c>
      <c r="B56" s="536"/>
      <c r="C56" s="536"/>
      <c r="D56" s="536"/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536"/>
      <c r="S56" s="536"/>
      <c r="T56" s="536"/>
      <c r="U56" s="536"/>
      <c r="V56" s="536"/>
      <c r="W56" s="536"/>
    </row>
    <row r="57" spans="1:23" x14ac:dyDescent="0.25">
      <c r="A57" s="537"/>
      <c r="B57" s="537"/>
      <c r="C57" s="537"/>
      <c r="D57" s="537"/>
      <c r="E57" s="537"/>
      <c r="F57" s="537"/>
      <c r="G57" s="537"/>
      <c r="H57" s="537"/>
      <c r="I57" s="537"/>
      <c r="J57" s="537"/>
      <c r="K57" s="537"/>
      <c r="L57" s="537"/>
      <c r="M57" s="537"/>
      <c r="N57" s="537"/>
      <c r="O57" s="537"/>
      <c r="P57" s="537"/>
      <c r="Q57" s="537"/>
      <c r="R57" s="537"/>
      <c r="S57" s="537"/>
      <c r="T57" s="537"/>
      <c r="U57" s="537"/>
      <c r="V57" s="537"/>
      <c r="W57" s="537"/>
    </row>
    <row r="58" spans="1:23" ht="18.75" customHeight="1" x14ac:dyDescent="0.25">
      <c r="A58" s="537"/>
      <c r="B58" s="537"/>
      <c r="C58" s="537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7"/>
      <c r="O58" s="537"/>
      <c r="P58" s="537"/>
      <c r="Q58" s="537"/>
      <c r="R58" s="537"/>
      <c r="S58" s="537"/>
      <c r="T58" s="537"/>
      <c r="U58" s="537"/>
      <c r="V58" s="537"/>
      <c r="W58" s="537"/>
    </row>
    <row r="59" spans="1:23" ht="13.5" customHeight="1" x14ac:dyDescent="0.25">
      <c r="A59" s="538" t="s">
        <v>1</v>
      </c>
      <c r="B59" s="538"/>
      <c r="C59" s="538"/>
      <c r="D59" s="538"/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8"/>
      <c r="P59" s="538"/>
      <c r="Q59" s="538"/>
      <c r="R59" s="538"/>
      <c r="S59" s="538"/>
      <c r="T59" s="538"/>
      <c r="U59" s="538"/>
      <c r="V59" s="538"/>
      <c r="W59" s="538"/>
    </row>
    <row r="60" spans="1:23" ht="24.75" customHeight="1" x14ac:dyDescent="0.25">
      <c r="A60" s="149"/>
      <c r="B60" s="319" t="s">
        <v>0</v>
      </c>
      <c r="C60" s="524" t="s">
        <v>0</v>
      </c>
      <c r="D60" s="524"/>
      <c r="E60" s="524"/>
      <c r="F60" s="524"/>
      <c r="G60" s="524"/>
      <c r="H60" s="524"/>
      <c r="I60" s="524"/>
      <c r="J60" s="524" t="s">
        <v>0</v>
      </c>
      <c r="K60" s="524"/>
      <c r="L60" s="524"/>
      <c r="M60" s="524"/>
      <c r="N60" s="524"/>
      <c r="O60" s="149"/>
      <c r="P60" s="149"/>
      <c r="Q60" s="149"/>
      <c r="R60" s="149"/>
      <c r="S60" s="149"/>
      <c r="T60" s="149"/>
      <c r="U60" s="149"/>
      <c r="V60" s="149"/>
      <c r="W60" s="149"/>
    </row>
    <row r="61" spans="1:23" ht="13.5" customHeight="1" x14ac:dyDescent="0.25">
      <c r="A61" s="149"/>
      <c r="B61" s="191">
        <f>Haftaldersdağ.!T2</f>
        <v>0</v>
      </c>
      <c r="C61" s="524"/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149"/>
    </row>
    <row r="62" spans="1:23" ht="22.5" customHeight="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524" t="s">
        <v>209</v>
      </c>
      <c r="P62" s="524"/>
      <c r="Q62" s="524"/>
      <c r="R62" s="524"/>
      <c r="S62" s="524"/>
      <c r="T62" s="524"/>
      <c r="U62" s="524"/>
      <c r="V62" s="524"/>
      <c r="W62" s="524"/>
    </row>
    <row r="63" spans="1:23" ht="13.5" customHeight="1" x14ac:dyDescent="0.25">
      <c r="A63" s="149"/>
      <c r="B63" s="195"/>
      <c r="C63" s="524"/>
      <c r="D63" s="524"/>
      <c r="E63" s="524"/>
      <c r="F63" s="524"/>
      <c r="G63" s="524"/>
      <c r="H63" s="524"/>
      <c r="I63" s="524"/>
      <c r="J63" s="524"/>
      <c r="K63" s="524"/>
      <c r="L63" s="524"/>
      <c r="M63" s="524"/>
      <c r="N63" s="524"/>
      <c r="O63" s="524" t="str">
        <f>CONCATENATE(GİRİŞ!I41,GİRİŞ!M41)</f>
        <v>Nur AYYÜZ</v>
      </c>
      <c r="P63" s="524"/>
      <c r="Q63" s="524"/>
      <c r="R63" s="524"/>
      <c r="S63" s="524"/>
      <c r="T63" s="524"/>
      <c r="U63" s="524"/>
      <c r="V63" s="524"/>
      <c r="W63" s="524"/>
    </row>
    <row r="64" spans="1:23" x14ac:dyDescent="0.25">
      <c r="A64" s="149"/>
      <c r="B64" s="191"/>
      <c r="C64" s="524"/>
      <c r="D64" s="524"/>
      <c r="E64" s="524"/>
      <c r="F64" s="524"/>
      <c r="G64" s="524"/>
      <c r="H64" s="524"/>
      <c r="I64" s="524"/>
      <c r="J64" s="524"/>
      <c r="K64" s="524"/>
      <c r="L64" s="524"/>
      <c r="M64" s="524"/>
      <c r="N64" s="524"/>
      <c r="O64" s="524" t="s">
        <v>12</v>
      </c>
      <c r="P64" s="524"/>
      <c r="Q64" s="524"/>
      <c r="R64" s="524"/>
      <c r="S64" s="524"/>
      <c r="T64" s="524"/>
      <c r="U64" s="524"/>
      <c r="V64" s="524"/>
      <c r="W64" s="524"/>
    </row>
  </sheetData>
  <mergeCells count="42">
    <mergeCell ref="Q6:Q7"/>
    <mergeCell ref="R6:R7"/>
    <mergeCell ref="S6:S7"/>
    <mergeCell ref="T6:T7"/>
    <mergeCell ref="U6:U7"/>
    <mergeCell ref="A1:W1"/>
    <mergeCell ref="C5:W5"/>
    <mergeCell ref="A6:A7"/>
    <mergeCell ref="I6:I7"/>
    <mergeCell ref="J6:J7"/>
    <mergeCell ref="N6:N7"/>
    <mergeCell ref="O6:O7"/>
    <mergeCell ref="V6:V7"/>
    <mergeCell ref="W6:W7"/>
    <mergeCell ref="B4:I4"/>
    <mergeCell ref="B2:K2"/>
    <mergeCell ref="V3:W3"/>
    <mergeCell ref="V4:W4"/>
    <mergeCell ref="P6:P7"/>
    <mergeCell ref="L6:L7"/>
    <mergeCell ref="M6:M7"/>
    <mergeCell ref="A56:W58"/>
    <mergeCell ref="A59:W59"/>
    <mergeCell ref="C60:I60"/>
    <mergeCell ref="J60:N60"/>
    <mergeCell ref="J63:N63"/>
    <mergeCell ref="C64:I64"/>
    <mergeCell ref="J64:N64"/>
    <mergeCell ref="O64:W64"/>
    <mergeCell ref="C6:C7"/>
    <mergeCell ref="D6:D7"/>
    <mergeCell ref="E6:E7"/>
    <mergeCell ref="F6:F7"/>
    <mergeCell ref="G6:G7"/>
    <mergeCell ref="H6:H7"/>
    <mergeCell ref="K6:K7"/>
    <mergeCell ref="C61:I61"/>
    <mergeCell ref="J61:N61"/>
    <mergeCell ref="O61:V61"/>
    <mergeCell ref="O62:W62"/>
    <mergeCell ref="C63:I63"/>
    <mergeCell ref="O63:W63"/>
  </mergeCells>
  <pageMargins left="0.55118110236220474" right="0.23622047244094491" top="0.39370078740157483" bottom="0.23622047244094491" header="0.27559055118110237" footer="0.23622047244094491"/>
  <pageSetup paperSize="9" scale="82" orientation="portrait" blackAndWhite="1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84"/>
  <sheetViews>
    <sheetView view="pageBreakPreview" topLeftCell="A40" zoomScaleSheetLayoutView="100" workbookViewId="0">
      <selection activeCell="D6" sqref="D6:D7"/>
    </sheetView>
  </sheetViews>
  <sheetFormatPr defaultRowHeight="15" x14ac:dyDescent="0.25"/>
  <cols>
    <col min="1" max="1" width="6.7109375" style="134" customWidth="1"/>
    <col min="2" max="2" width="22" style="134" customWidth="1"/>
    <col min="3" max="3" width="6" style="134" customWidth="1"/>
    <col min="4" max="14" width="4.7109375" style="134" customWidth="1"/>
    <col min="15" max="15" width="10" style="134" customWidth="1"/>
    <col min="16" max="16384" width="9.140625" style="134"/>
  </cols>
  <sheetData>
    <row r="1" spans="1:16" ht="38.25" customHeight="1" x14ac:dyDescent="0.25">
      <c r="A1" s="525" t="s">
        <v>217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</row>
    <row r="2" spans="1:16" ht="11.25" customHeight="1" x14ac:dyDescent="0.25">
      <c r="A2" s="159" t="s">
        <v>8</v>
      </c>
      <c r="B2" s="532">
        <f>Haftaldersdağ.!T1</f>
        <v>0</v>
      </c>
      <c r="C2" s="532"/>
      <c r="D2" s="532"/>
      <c r="E2" s="532"/>
      <c r="F2" s="532"/>
      <c r="G2" s="532"/>
      <c r="H2" s="532"/>
      <c r="I2" s="532"/>
      <c r="J2" s="532"/>
      <c r="K2" s="532"/>
      <c r="L2" s="277"/>
    </row>
    <row r="3" spans="1:16" ht="11.25" customHeight="1" x14ac:dyDescent="0.25">
      <c r="A3" s="159" t="s">
        <v>116</v>
      </c>
      <c r="B3" s="277">
        <f>GİRİŞ!I19</f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2" t="s">
        <v>9</v>
      </c>
      <c r="N3" s="162"/>
      <c r="O3" s="279" t="e">
        <f>GİRİŞ!I23</f>
        <v>#NUM!</v>
      </c>
    </row>
    <row r="4" spans="1:16" ht="11.25" customHeight="1" x14ac:dyDescent="0.25">
      <c r="A4" s="159" t="s">
        <v>115</v>
      </c>
      <c r="B4" s="531">
        <f>GİRİŞ!I21</f>
        <v>0</v>
      </c>
      <c r="C4" s="531"/>
      <c r="D4" s="531"/>
      <c r="E4" s="531"/>
      <c r="F4" s="531"/>
      <c r="G4" s="276"/>
      <c r="H4" s="276"/>
      <c r="I4" s="276"/>
      <c r="J4" s="276"/>
      <c r="K4" s="161"/>
      <c r="L4" s="161"/>
      <c r="M4" s="162" t="s">
        <v>10</v>
      </c>
      <c r="N4" s="162"/>
      <c r="O4" s="279" t="e">
        <f>GİRİŞ!I25</f>
        <v>#NUM!</v>
      </c>
    </row>
    <row r="5" spans="1:16" ht="15" customHeight="1" thickBot="1" x14ac:dyDescent="0.3">
      <c r="C5" s="526" t="s">
        <v>48</v>
      </c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7"/>
      <c r="O5" s="527"/>
      <c r="P5" s="164"/>
    </row>
    <row r="6" spans="1:16" ht="29.25" customHeight="1" x14ac:dyDescent="0.25">
      <c r="A6" s="528" t="s">
        <v>7</v>
      </c>
      <c r="B6" s="258" t="s">
        <v>107</v>
      </c>
      <c r="C6" s="541"/>
      <c r="D6" s="530" t="s">
        <v>129</v>
      </c>
      <c r="E6" s="530" t="s">
        <v>130</v>
      </c>
      <c r="F6" s="530" t="s">
        <v>131</v>
      </c>
      <c r="G6" s="530" t="s">
        <v>132</v>
      </c>
      <c r="H6" s="530" t="s">
        <v>133</v>
      </c>
      <c r="I6" s="530" t="s">
        <v>134</v>
      </c>
      <c r="J6" s="530" t="s">
        <v>135</v>
      </c>
      <c r="K6" s="530" t="s">
        <v>136</v>
      </c>
      <c r="L6" s="530" t="s">
        <v>137</v>
      </c>
      <c r="M6" s="530" t="s">
        <v>138</v>
      </c>
      <c r="N6" s="530" t="s">
        <v>139</v>
      </c>
      <c r="O6" s="533" t="s">
        <v>145</v>
      </c>
    </row>
    <row r="7" spans="1:16" ht="29.25" customHeight="1" x14ac:dyDescent="0.25">
      <c r="A7" s="529"/>
      <c r="B7" s="259" t="s">
        <v>106</v>
      </c>
      <c r="C7" s="541"/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4"/>
    </row>
    <row r="8" spans="1:16" ht="13.5" customHeight="1" x14ac:dyDescent="0.25">
      <c r="A8" s="147">
        <v>1</v>
      </c>
      <c r="B8" s="260" t="str">
        <f>GİRİŞ!C2</f>
        <v xml:space="preserve"> </v>
      </c>
      <c r="C8" s="261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263"/>
      <c r="O8" s="202"/>
    </row>
    <row r="9" spans="1:16" ht="13.5" customHeight="1" x14ac:dyDescent="0.25">
      <c r="A9" s="147">
        <v>2</v>
      </c>
      <c r="B9" s="260" t="str">
        <f>GİRİŞ!C3</f>
        <v xml:space="preserve"> </v>
      </c>
      <c r="C9" s="261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263"/>
      <c r="O9" s="202"/>
    </row>
    <row r="10" spans="1:16" ht="13.5" customHeight="1" x14ac:dyDescent="0.25">
      <c r="A10" s="147">
        <v>3</v>
      </c>
      <c r="B10" s="260" t="str">
        <f>GİRİŞ!C4</f>
        <v xml:space="preserve"> </v>
      </c>
      <c r="C10" s="261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263"/>
      <c r="O10" s="202"/>
    </row>
    <row r="11" spans="1:16" ht="13.5" customHeight="1" x14ac:dyDescent="0.25">
      <c r="A11" s="147">
        <v>4</v>
      </c>
      <c r="B11" s="260" t="str">
        <f>GİRİŞ!C5</f>
        <v xml:space="preserve"> </v>
      </c>
      <c r="C11" s="261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263"/>
      <c r="O11" s="202"/>
    </row>
    <row r="12" spans="1:16" ht="13.5" customHeight="1" x14ac:dyDescent="0.25">
      <c r="A12" s="147">
        <v>5</v>
      </c>
      <c r="B12" s="260" t="str">
        <f>GİRİŞ!C6</f>
        <v xml:space="preserve"> </v>
      </c>
      <c r="C12" s="261"/>
      <c r="D12" s="166"/>
      <c r="E12" s="166"/>
      <c r="F12" s="166"/>
      <c r="G12" s="166"/>
      <c r="H12" s="166"/>
      <c r="I12" s="166"/>
      <c r="J12" s="166"/>
      <c r="K12" s="166"/>
      <c r="L12" s="265"/>
      <c r="M12" s="166"/>
      <c r="N12" s="263"/>
      <c r="O12" s="202"/>
    </row>
    <row r="13" spans="1:16" ht="13.5" customHeight="1" x14ac:dyDescent="0.25">
      <c r="A13" s="147">
        <v>6</v>
      </c>
      <c r="B13" s="260" t="str">
        <f>GİRİŞ!C7</f>
        <v xml:space="preserve"> </v>
      </c>
      <c r="C13" s="261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263"/>
      <c r="O13" s="202"/>
    </row>
    <row r="14" spans="1:16" ht="13.5" customHeight="1" x14ac:dyDescent="0.25">
      <c r="A14" s="147">
        <v>7</v>
      </c>
      <c r="B14" s="260" t="str">
        <f>GİRİŞ!C8</f>
        <v xml:space="preserve"> </v>
      </c>
      <c r="C14" s="261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263"/>
      <c r="O14" s="202"/>
    </row>
    <row r="15" spans="1:16" ht="13.5" customHeight="1" x14ac:dyDescent="0.25">
      <c r="A15" s="147">
        <v>8</v>
      </c>
      <c r="B15" s="260" t="str">
        <f>GİRİŞ!C9</f>
        <v xml:space="preserve"> </v>
      </c>
      <c r="C15" s="261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263"/>
      <c r="O15" s="202"/>
    </row>
    <row r="16" spans="1:16" ht="13.5" customHeight="1" x14ac:dyDescent="0.25">
      <c r="A16" s="147">
        <v>9</v>
      </c>
      <c r="B16" s="260" t="str">
        <f>GİRİŞ!C10</f>
        <v xml:space="preserve"> </v>
      </c>
      <c r="C16" s="261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263"/>
      <c r="O16" s="202"/>
    </row>
    <row r="17" spans="1:15" ht="13.5" customHeight="1" x14ac:dyDescent="0.25">
      <c r="A17" s="147">
        <v>10</v>
      </c>
      <c r="B17" s="260" t="str">
        <f>GİRİŞ!C11</f>
        <v xml:space="preserve"> </v>
      </c>
      <c r="C17" s="261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263"/>
      <c r="O17" s="202"/>
    </row>
    <row r="18" spans="1:15" ht="13.5" customHeight="1" x14ac:dyDescent="0.25">
      <c r="A18" s="147">
        <v>11</v>
      </c>
      <c r="B18" s="260" t="str">
        <f>GİRİŞ!C12</f>
        <v xml:space="preserve"> </v>
      </c>
      <c r="C18" s="261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263"/>
      <c r="O18" s="202"/>
    </row>
    <row r="19" spans="1:15" ht="13.5" customHeight="1" x14ac:dyDescent="0.25">
      <c r="A19" s="147">
        <v>12</v>
      </c>
      <c r="B19" s="260" t="str">
        <f>GİRİŞ!C13</f>
        <v xml:space="preserve"> </v>
      </c>
      <c r="C19" s="261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263"/>
      <c r="O19" s="202"/>
    </row>
    <row r="20" spans="1:15" ht="13.5" customHeight="1" x14ac:dyDescent="0.25">
      <c r="A20" s="147">
        <v>13</v>
      </c>
      <c r="B20" s="260" t="str">
        <f>GİRİŞ!C14</f>
        <v xml:space="preserve"> </v>
      </c>
      <c r="C20" s="261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263"/>
      <c r="O20" s="202"/>
    </row>
    <row r="21" spans="1:15" ht="13.5" customHeight="1" x14ac:dyDescent="0.25">
      <c r="A21" s="147">
        <v>14</v>
      </c>
      <c r="B21" s="260" t="str">
        <f>GİRİŞ!C15</f>
        <v xml:space="preserve"> </v>
      </c>
      <c r="C21" s="261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263"/>
      <c r="O21" s="202"/>
    </row>
    <row r="22" spans="1:15" ht="13.5" customHeight="1" x14ac:dyDescent="0.25">
      <c r="A22" s="147">
        <v>15</v>
      </c>
      <c r="B22" s="260" t="str">
        <f>GİRİŞ!C16</f>
        <v xml:space="preserve"> </v>
      </c>
      <c r="C22" s="261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263"/>
      <c r="O22" s="202"/>
    </row>
    <row r="23" spans="1:15" ht="13.5" customHeight="1" x14ac:dyDescent="0.25">
      <c r="A23" s="147">
        <v>16</v>
      </c>
      <c r="B23" s="260" t="str">
        <f>GİRİŞ!C17</f>
        <v xml:space="preserve"> </v>
      </c>
      <c r="C23" s="261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263"/>
      <c r="O23" s="202"/>
    </row>
    <row r="24" spans="1:15" ht="13.5" customHeight="1" x14ac:dyDescent="0.25">
      <c r="A24" s="147">
        <v>17</v>
      </c>
      <c r="B24" s="260" t="str">
        <f>GİRİŞ!C18</f>
        <v xml:space="preserve"> </v>
      </c>
      <c r="C24" s="261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263"/>
      <c r="O24" s="202"/>
    </row>
    <row r="25" spans="1:15" ht="13.5" customHeight="1" x14ac:dyDescent="0.25">
      <c r="A25" s="147">
        <v>18</v>
      </c>
      <c r="B25" s="260" t="str">
        <f>GİRİŞ!C19</f>
        <v xml:space="preserve"> </v>
      </c>
      <c r="C25" s="261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263"/>
      <c r="O25" s="202"/>
    </row>
    <row r="26" spans="1:15" ht="13.5" customHeight="1" x14ac:dyDescent="0.25">
      <c r="A26" s="147">
        <v>19</v>
      </c>
      <c r="B26" s="260" t="str">
        <f>GİRİŞ!C20</f>
        <v xml:space="preserve"> </v>
      </c>
      <c r="C26" s="261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263"/>
      <c r="O26" s="202"/>
    </row>
    <row r="27" spans="1:15" ht="13.5" customHeight="1" x14ac:dyDescent="0.25">
      <c r="A27" s="147">
        <v>20</v>
      </c>
      <c r="B27" s="260" t="str">
        <f>GİRİŞ!C21</f>
        <v xml:space="preserve"> </v>
      </c>
      <c r="C27" s="261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263"/>
      <c r="O27" s="202"/>
    </row>
    <row r="28" spans="1:15" ht="13.5" customHeight="1" x14ac:dyDescent="0.25">
      <c r="A28" s="147">
        <v>21</v>
      </c>
      <c r="B28" s="260" t="str">
        <f>GİRİŞ!C22</f>
        <v xml:space="preserve"> </v>
      </c>
      <c r="C28" s="261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263"/>
      <c r="O28" s="202"/>
    </row>
    <row r="29" spans="1:15" ht="13.5" customHeight="1" x14ac:dyDescent="0.25">
      <c r="A29" s="147">
        <v>22</v>
      </c>
      <c r="B29" s="260" t="str">
        <f>GİRİŞ!C23</f>
        <v xml:space="preserve"> </v>
      </c>
      <c r="C29" s="261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263"/>
      <c r="O29" s="202"/>
    </row>
    <row r="30" spans="1:15" ht="13.5" customHeight="1" x14ac:dyDescent="0.25">
      <c r="A30" s="147">
        <v>23</v>
      </c>
      <c r="B30" s="260" t="str">
        <f>GİRİŞ!C24</f>
        <v xml:space="preserve"> </v>
      </c>
      <c r="C30" s="261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263"/>
      <c r="O30" s="202"/>
    </row>
    <row r="31" spans="1:15" ht="13.5" customHeight="1" x14ac:dyDescent="0.25">
      <c r="A31" s="147">
        <v>24</v>
      </c>
      <c r="B31" s="260" t="str">
        <f>GİRİŞ!C25</f>
        <v xml:space="preserve"> </v>
      </c>
      <c r="C31" s="261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263"/>
      <c r="O31" s="202"/>
    </row>
    <row r="32" spans="1:15" ht="13.5" customHeight="1" x14ac:dyDescent="0.25">
      <c r="A32" s="147">
        <v>25</v>
      </c>
      <c r="B32" s="260" t="str">
        <f>GİRİŞ!C26</f>
        <v xml:space="preserve"> </v>
      </c>
      <c r="C32" s="261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263"/>
      <c r="O32" s="202"/>
    </row>
    <row r="33" spans="1:15" ht="13.5" customHeight="1" x14ac:dyDescent="0.25">
      <c r="A33" s="147">
        <v>26</v>
      </c>
      <c r="B33" s="260" t="str">
        <f>GİRİŞ!C27</f>
        <v xml:space="preserve"> </v>
      </c>
      <c r="C33" s="261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263"/>
      <c r="O33" s="202"/>
    </row>
    <row r="34" spans="1:15" ht="13.5" customHeight="1" x14ac:dyDescent="0.25">
      <c r="A34" s="147">
        <v>27</v>
      </c>
      <c r="B34" s="260" t="str">
        <f>GİRİŞ!C28</f>
        <v xml:space="preserve"> </v>
      </c>
      <c r="C34" s="261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263"/>
      <c r="O34" s="202"/>
    </row>
    <row r="35" spans="1:15" ht="13.5" customHeight="1" x14ac:dyDescent="0.25">
      <c r="A35" s="147">
        <v>28</v>
      </c>
      <c r="B35" s="260" t="str">
        <f>GİRİŞ!C29</f>
        <v xml:space="preserve"> </v>
      </c>
      <c r="C35" s="261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263"/>
      <c r="O35" s="202"/>
    </row>
    <row r="36" spans="1:15" ht="13.5" customHeight="1" x14ac:dyDescent="0.25">
      <c r="A36" s="147">
        <v>29</v>
      </c>
      <c r="B36" s="260" t="str">
        <f>GİRİŞ!C30</f>
        <v xml:space="preserve"> </v>
      </c>
      <c r="C36" s="261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263"/>
      <c r="O36" s="202"/>
    </row>
    <row r="37" spans="1:15" ht="13.5" customHeight="1" x14ac:dyDescent="0.25">
      <c r="A37" s="147">
        <v>30</v>
      </c>
      <c r="B37" s="260" t="str">
        <f>GİRİŞ!C31</f>
        <v xml:space="preserve"> </v>
      </c>
      <c r="C37" s="261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263"/>
      <c r="O37" s="202"/>
    </row>
    <row r="38" spans="1:15" ht="13.5" customHeight="1" x14ac:dyDescent="0.25">
      <c r="A38" s="147">
        <v>31</v>
      </c>
      <c r="B38" s="260" t="str">
        <f>GİRİŞ!C32</f>
        <v xml:space="preserve"> </v>
      </c>
      <c r="C38" s="261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263"/>
      <c r="O38" s="202"/>
    </row>
    <row r="39" spans="1:15" ht="13.5" customHeight="1" x14ac:dyDescent="0.25">
      <c r="A39" s="147">
        <v>32</v>
      </c>
      <c r="B39" s="260" t="str">
        <f>GİRİŞ!C33</f>
        <v xml:space="preserve"> </v>
      </c>
      <c r="C39" s="261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263"/>
      <c r="O39" s="202"/>
    </row>
    <row r="40" spans="1:15" ht="13.5" customHeight="1" x14ac:dyDescent="0.25">
      <c r="A40" s="147">
        <v>33</v>
      </c>
      <c r="B40" s="260" t="str">
        <f>GİRİŞ!C34</f>
        <v xml:space="preserve"> </v>
      </c>
      <c r="C40" s="261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263"/>
      <c r="O40" s="202"/>
    </row>
    <row r="41" spans="1:15" ht="13.5" customHeight="1" x14ac:dyDescent="0.25">
      <c r="A41" s="147">
        <v>34</v>
      </c>
      <c r="B41" s="260" t="str">
        <f>GİRİŞ!C35</f>
        <v xml:space="preserve"> </v>
      </c>
      <c r="C41" s="261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263"/>
      <c r="O41" s="202"/>
    </row>
    <row r="42" spans="1:15" ht="13.5" customHeight="1" x14ac:dyDescent="0.25">
      <c r="A42" s="147">
        <v>35</v>
      </c>
      <c r="B42" s="260" t="str">
        <f>GİRİŞ!C36</f>
        <v xml:space="preserve"> </v>
      </c>
      <c r="C42" s="261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263"/>
      <c r="O42" s="202"/>
    </row>
    <row r="43" spans="1:15" ht="13.5" customHeight="1" x14ac:dyDescent="0.25">
      <c r="A43" s="147">
        <v>36</v>
      </c>
      <c r="B43" s="260" t="str">
        <f>GİRİŞ!C37</f>
        <v xml:space="preserve"> </v>
      </c>
      <c r="C43" s="261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263"/>
      <c r="O43" s="202"/>
    </row>
    <row r="44" spans="1:15" ht="13.5" customHeight="1" x14ac:dyDescent="0.25">
      <c r="A44" s="147">
        <v>37</v>
      </c>
      <c r="B44" s="260" t="str">
        <f>GİRİŞ!C38</f>
        <v xml:space="preserve"> </v>
      </c>
      <c r="C44" s="261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263"/>
      <c r="O44" s="202"/>
    </row>
    <row r="45" spans="1:15" ht="13.5" customHeight="1" x14ac:dyDescent="0.25">
      <c r="A45" s="147">
        <v>38</v>
      </c>
      <c r="B45" s="260" t="str">
        <f>GİRİŞ!C39</f>
        <v xml:space="preserve"> </v>
      </c>
      <c r="C45" s="261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263"/>
      <c r="O45" s="202"/>
    </row>
    <row r="46" spans="1:15" ht="13.5" customHeight="1" x14ac:dyDescent="0.25">
      <c r="A46" s="147">
        <v>39</v>
      </c>
      <c r="B46" s="260" t="str">
        <f>GİRİŞ!C40</f>
        <v xml:space="preserve"> </v>
      </c>
      <c r="C46" s="261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263"/>
      <c r="O46" s="202"/>
    </row>
    <row r="47" spans="1:15" ht="13.5" customHeight="1" x14ac:dyDescent="0.25">
      <c r="A47" s="147">
        <v>40</v>
      </c>
      <c r="B47" s="260" t="str">
        <f>GİRİŞ!C41</f>
        <v xml:space="preserve"> </v>
      </c>
      <c r="C47" s="261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263"/>
      <c r="O47" s="202"/>
    </row>
    <row r="48" spans="1:15" ht="13.5" customHeight="1" x14ac:dyDescent="0.25">
      <c r="A48" s="147">
        <v>41</v>
      </c>
      <c r="B48" s="260" t="str">
        <f>GİRİŞ!C42</f>
        <v xml:space="preserve"> </v>
      </c>
      <c r="C48" s="261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264"/>
      <c r="O48" s="280"/>
    </row>
    <row r="49" spans="1:15" ht="13.5" customHeight="1" x14ac:dyDescent="0.25">
      <c r="A49" s="147">
        <v>42</v>
      </c>
      <c r="B49" s="260" t="str">
        <f>GİRİŞ!C43</f>
        <v xml:space="preserve"> </v>
      </c>
      <c r="C49" s="261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264"/>
      <c r="O49" s="280"/>
    </row>
    <row r="50" spans="1:15" ht="13.5" customHeight="1" x14ac:dyDescent="0.25">
      <c r="A50" s="147">
        <v>43</v>
      </c>
      <c r="B50" s="260" t="str">
        <f>GİRİŞ!C44</f>
        <v xml:space="preserve"> </v>
      </c>
      <c r="C50" s="261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264"/>
      <c r="O50" s="280"/>
    </row>
    <row r="51" spans="1:15" ht="13.5" customHeight="1" x14ac:dyDescent="0.25">
      <c r="A51" s="147">
        <v>44</v>
      </c>
      <c r="B51" s="260" t="str">
        <f>GİRİŞ!C45</f>
        <v xml:space="preserve"> </v>
      </c>
      <c r="C51" s="261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264"/>
      <c r="O51" s="280"/>
    </row>
    <row r="52" spans="1:15" ht="13.5" customHeight="1" x14ac:dyDescent="0.25">
      <c r="A52" s="147">
        <v>45</v>
      </c>
      <c r="B52" s="260" t="str">
        <f>GİRİŞ!C46</f>
        <v xml:space="preserve"> </v>
      </c>
      <c r="C52" s="261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264"/>
      <c r="O52" s="280"/>
    </row>
    <row r="53" spans="1:15" ht="13.5" customHeight="1" x14ac:dyDescent="0.25">
      <c r="A53" s="147">
        <v>46</v>
      </c>
      <c r="B53" s="260" t="str">
        <f>GİRİŞ!C47</f>
        <v xml:space="preserve"> </v>
      </c>
      <c r="C53" s="261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264"/>
      <c r="O53" s="280"/>
    </row>
    <row r="54" spans="1:15" ht="13.5" customHeight="1" x14ac:dyDescent="0.25">
      <c r="A54" s="147">
        <v>47</v>
      </c>
      <c r="B54" s="260" t="str">
        <f>GİRİŞ!C48</f>
        <v xml:space="preserve"> </v>
      </c>
      <c r="C54" s="261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264"/>
      <c r="O54" s="280"/>
    </row>
    <row r="55" spans="1:15" ht="13.5" customHeight="1" x14ac:dyDescent="0.25">
      <c r="A55" s="147">
        <v>48</v>
      </c>
      <c r="B55" s="260" t="str">
        <f>GİRİŞ!C49</f>
        <v xml:space="preserve"> </v>
      </c>
      <c r="C55" s="261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264"/>
      <c r="O55" s="280"/>
    </row>
    <row r="56" spans="1:15" ht="13.5" customHeight="1" x14ac:dyDescent="0.25">
      <c r="A56" s="147">
        <v>49</v>
      </c>
      <c r="B56" s="260" t="str">
        <f>GİRİŞ!C50</f>
        <v xml:space="preserve"> </v>
      </c>
      <c r="C56" s="261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264"/>
      <c r="O56" s="280"/>
    </row>
    <row r="57" spans="1:15" ht="13.5" customHeight="1" x14ac:dyDescent="0.25">
      <c r="A57" s="147">
        <v>50</v>
      </c>
      <c r="B57" s="260" t="str">
        <f>GİRİŞ!C51</f>
        <v xml:space="preserve"> </v>
      </c>
      <c r="C57" s="261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264"/>
      <c r="O57" s="280"/>
    </row>
    <row r="58" spans="1:15" ht="13.5" customHeight="1" x14ac:dyDescent="0.25">
      <c r="A58" s="147">
        <v>51</v>
      </c>
      <c r="B58" s="260" t="str">
        <f>GİRİŞ!C52</f>
        <v xml:space="preserve"> </v>
      </c>
      <c r="C58" s="261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264"/>
      <c r="O58" s="280"/>
    </row>
    <row r="59" spans="1:15" ht="13.5" customHeight="1" x14ac:dyDescent="0.25">
      <c r="A59" s="147">
        <v>52</v>
      </c>
      <c r="B59" s="260" t="str">
        <f>GİRİŞ!C53</f>
        <v xml:space="preserve"> </v>
      </c>
      <c r="C59" s="261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264"/>
      <c r="O59" s="280"/>
    </row>
    <row r="60" spans="1:15" ht="13.5" customHeight="1" x14ac:dyDescent="0.25">
      <c r="A60" s="147">
        <v>53</v>
      </c>
      <c r="B60" s="260" t="str">
        <f>GİRİŞ!C54</f>
        <v xml:space="preserve"> </v>
      </c>
      <c r="C60" s="261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264"/>
      <c r="O60" s="280"/>
    </row>
    <row r="61" spans="1:15" ht="13.5" customHeight="1" x14ac:dyDescent="0.25">
      <c r="A61" s="147">
        <v>54</v>
      </c>
      <c r="B61" s="260" t="str">
        <f>GİRİŞ!C55</f>
        <v xml:space="preserve"> </v>
      </c>
      <c r="C61" s="261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264"/>
      <c r="O61" s="280"/>
    </row>
    <row r="62" spans="1:15" ht="13.5" customHeight="1" x14ac:dyDescent="0.25">
      <c r="A62" s="147">
        <v>55</v>
      </c>
      <c r="B62" s="260" t="str">
        <f>GİRİŞ!C56</f>
        <v xml:space="preserve"> </v>
      </c>
      <c r="C62" s="261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264"/>
      <c r="O62" s="280"/>
    </row>
    <row r="63" spans="1:15" ht="13.5" customHeight="1" x14ac:dyDescent="0.25">
      <c r="A63" s="147">
        <v>56</v>
      </c>
      <c r="B63" s="260" t="str">
        <f>GİRİŞ!C57</f>
        <v xml:space="preserve"> </v>
      </c>
      <c r="C63" s="261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264"/>
      <c r="O63" s="280"/>
    </row>
    <row r="64" spans="1:15" ht="13.5" customHeight="1" x14ac:dyDescent="0.25">
      <c r="A64" s="147">
        <v>57</v>
      </c>
      <c r="B64" s="260" t="str">
        <f>GİRİŞ!C58</f>
        <v xml:space="preserve"> </v>
      </c>
      <c r="C64" s="261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264"/>
      <c r="O64" s="280"/>
    </row>
    <row r="65" spans="1:15" ht="13.5" customHeight="1" x14ac:dyDescent="0.25">
      <c r="A65" s="147">
        <v>58</v>
      </c>
      <c r="B65" s="260" t="str">
        <f>GİRİŞ!C59</f>
        <v xml:space="preserve"> </v>
      </c>
      <c r="C65" s="261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264"/>
      <c r="O65" s="280"/>
    </row>
    <row r="66" spans="1:15" ht="13.5" customHeight="1" x14ac:dyDescent="0.25">
      <c r="A66" s="147">
        <v>59</v>
      </c>
      <c r="B66" s="260" t="str">
        <f>GİRİŞ!C60</f>
        <v xml:space="preserve"> </v>
      </c>
      <c r="C66" s="261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264"/>
      <c r="O66" s="280"/>
    </row>
    <row r="67" spans="1:15" ht="13.5" customHeight="1" thickBot="1" x14ac:dyDescent="0.3">
      <c r="A67" s="147">
        <v>60</v>
      </c>
      <c r="B67" s="260" t="str">
        <f>GİRİŞ!C61</f>
        <v xml:space="preserve"> </v>
      </c>
      <c r="C67" s="261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264"/>
      <c r="O67" s="203"/>
    </row>
    <row r="68" spans="1:15" hidden="1" x14ac:dyDescent="0.25">
      <c r="A68" s="167">
        <v>43</v>
      </c>
      <c r="B68" s="260">
        <f>HamList!C62</f>
        <v>0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201"/>
      <c r="O68" s="201"/>
    </row>
    <row r="69" spans="1:15" hidden="1" x14ac:dyDescent="0.25">
      <c r="A69" s="167">
        <v>44</v>
      </c>
      <c r="B69" s="260">
        <f>HamList!C63</f>
        <v>0</v>
      </c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</row>
    <row r="70" spans="1:15" hidden="1" x14ac:dyDescent="0.25">
      <c r="A70" s="167">
        <v>45</v>
      </c>
      <c r="B70" s="260">
        <f>HamList!C64</f>
        <v>0</v>
      </c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</row>
    <row r="71" spans="1:15" hidden="1" x14ac:dyDescent="0.25">
      <c r="A71" s="167">
        <v>46</v>
      </c>
      <c r="B71" s="260">
        <f>HamList!C65</f>
        <v>0</v>
      </c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</row>
    <row r="72" spans="1:15" hidden="1" x14ac:dyDescent="0.25">
      <c r="A72" s="167">
        <v>47</v>
      </c>
      <c r="B72" s="260">
        <f>HamList!C66</f>
        <v>0</v>
      </c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</row>
    <row r="73" spans="1:15" hidden="1" x14ac:dyDescent="0.25">
      <c r="A73" s="167">
        <v>48</v>
      </c>
      <c r="B73" s="260">
        <f>HamList!C67</f>
        <v>0</v>
      </c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</row>
    <row r="74" spans="1:15" hidden="1" x14ac:dyDescent="0.25">
      <c r="A74" s="167">
        <v>49</v>
      </c>
      <c r="B74" s="260">
        <f>HamList!C68</f>
        <v>0</v>
      </c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</row>
    <row r="75" spans="1:15" hidden="1" x14ac:dyDescent="0.25">
      <c r="A75" s="167">
        <v>50</v>
      </c>
      <c r="B75" s="260">
        <f>HamList!C69</f>
        <v>0</v>
      </c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</row>
    <row r="76" spans="1:15" x14ac:dyDescent="0.25">
      <c r="A76" s="535" t="s">
        <v>11</v>
      </c>
      <c r="B76" s="536"/>
      <c r="C76" s="536"/>
      <c r="D76" s="536"/>
      <c r="E76" s="536"/>
      <c r="F76" s="536"/>
      <c r="G76" s="536"/>
      <c r="H76" s="536"/>
      <c r="I76" s="536"/>
      <c r="J76" s="536"/>
      <c r="K76" s="536"/>
      <c r="L76" s="536"/>
      <c r="M76" s="536"/>
      <c r="N76" s="536"/>
      <c r="O76" s="536"/>
    </row>
    <row r="77" spans="1:15" x14ac:dyDescent="0.25">
      <c r="A77" s="537"/>
      <c r="B77" s="537"/>
      <c r="C77" s="537"/>
      <c r="D77" s="537"/>
      <c r="E77" s="537"/>
      <c r="F77" s="537"/>
      <c r="G77" s="537"/>
      <c r="H77" s="537"/>
      <c r="I77" s="537"/>
      <c r="J77" s="537"/>
      <c r="K77" s="537"/>
      <c r="L77" s="537"/>
      <c r="M77" s="537"/>
      <c r="N77" s="537"/>
      <c r="O77" s="537"/>
    </row>
    <row r="78" spans="1:15" ht="18.75" customHeight="1" x14ac:dyDescent="0.25">
      <c r="A78" s="537"/>
      <c r="B78" s="537"/>
      <c r="C78" s="537"/>
      <c r="D78" s="537"/>
      <c r="E78" s="537"/>
      <c r="F78" s="537"/>
      <c r="G78" s="537"/>
      <c r="H78" s="537"/>
      <c r="I78" s="537"/>
      <c r="J78" s="537"/>
      <c r="K78" s="537"/>
      <c r="L78" s="537"/>
      <c r="M78" s="537"/>
      <c r="N78" s="537"/>
      <c r="O78" s="537"/>
    </row>
    <row r="79" spans="1:15" ht="13.5" customHeight="1" x14ac:dyDescent="0.25">
      <c r="A79" s="538" t="s">
        <v>1</v>
      </c>
      <c r="B79" s="538"/>
      <c r="C79" s="538"/>
      <c r="D79" s="538"/>
      <c r="E79" s="538"/>
      <c r="F79" s="538"/>
      <c r="G79" s="538"/>
      <c r="H79" s="538"/>
      <c r="I79" s="538"/>
      <c r="J79" s="538"/>
      <c r="K79" s="538"/>
      <c r="L79" s="538"/>
      <c r="M79" s="538"/>
      <c r="N79" s="538"/>
      <c r="O79" s="538"/>
    </row>
    <row r="80" spans="1:15" ht="24.75" customHeight="1" x14ac:dyDescent="0.25">
      <c r="A80" s="149"/>
      <c r="B80" s="319" t="s">
        <v>0</v>
      </c>
      <c r="C80" s="524" t="s">
        <v>0</v>
      </c>
      <c r="D80" s="524"/>
      <c r="E80" s="524"/>
      <c r="F80" s="540" t="s">
        <v>0</v>
      </c>
      <c r="G80" s="540"/>
      <c r="H80" s="540"/>
      <c r="I80" s="319"/>
      <c r="J80" s="319"/>
      <c r="K80" s="149"/>
      <c r="L80" s="149"/>
      <c r="M80" s="149"/>
      <c r="N80" s="149"/>
      <c r="O80" s="149"/>
    </row>
    <row r="81" spans="1:15" ht="13.5" customHeight="1" x14ac:dyDescent="0.25">
      <c r="A81" s="149"/>
      <c r="B81" s="191">
        <f>Haftaldersdağ.!T2</f>
        <v>0</v>
      </c>
      <c r="C81" s="524"/>
      <c r="D81" s="524"/>
      <c r="E81" s="524"/>
      <c r="F81" s="524"/>
      <c r="G81" s="524"/>
      <c r="H81" s="524"/>
      <c r="I81" s="319"/>
      <c r="J81" s="319"/>
      <c r="K81" s="524"/>
      <c r="L81" s="524"/>
      <c r="M81" s="524"/>
      <c r="N81" s="278"/>
      <c r="O81" s="149"/>
    </row>
    <row r="82" spans="1:15" ht="22.5" customHeight="1" x14ac:dyDescent="0.25">
      <c r="A82" s="149"/>
      <c r="B82" s="149"/>
      <c r="C82" s="149"/>
      <c r="D82" s="149"/>
      <c r="E82" s="149"/>
      <c r="F82" s="149"/>
      <c r="G82" s="149"/>
      <c r="H82" s="149"/>
      <c r="I82" s="149"/>
      <c r="J82" s="149"/>
      <c r="K82" s="524" t="s">
        <v>209</v>
      </c>
      <c r="L82" s="524"/>
      <c r="M82" s="524"/>
      <c r="N82" s="524"/>
      <c r="O82" s="524"/>
    </row>
    <row r="83" spans="1:15" ht="13.5" customHeight="1" x14ac:dyDescent="0.25">
      <c r="A83" s="149"/>
      <c r="B83" s="278"/>
      <c r="C83" s="524"/>
      <c r="D83" s="524"/>
      <c r="E83" s="524"/>
      <c r="F83" s="524"/>
      <c r="G83" s="278"/>
      <c r="H83" s="278"/>
      <c r="I83" s="278"/>
      <c r="J83" s="278"/>
      <c r="K83" s="524" t="str">
        <f>CONCATENATE(GİRİŞ!I41,GİRİŞ!M41)</f>
        <v>Nur AYYÜZ</v>
      </c>
      <c r="L83" s="524"/>
      <c r="M83" s="524"/>
      <c r="N83" s="524"/>
      <c r="O83" s="524"/>
    </row>
    <row r="84" spans="1:15" x14ac:dyDescent="0.25">
      <c r="A84" s="149"/>
      <c r="B84" s="191"/>
      <c r="C84" s="524"/>
      <c r="D84" s="524"/>
      <c r="E84" s="524"/>
      <c r="F84" s="524"/>
      <c r="G84" s="278"/>
      <c r="H84" s="278"/>
      <c r="I84" s="278"/>
      <c r="J84" s="278"/>
      <c r="K84" s="524" t="s">
        <v>13</v>
      </c>
      <c r="L84" s="524"/>
      <c r="M84" s="524"/>
      <c r="N84" s="524"/>
      <c r="O84" s="524"/>
    </row>
  </sheetData>
  <mergeCells count="32">
    <mergeCell ref="M6:M7"/>
    <mergeCell ref="C84:D84"/>
    <mergeCell ref="E84:F84"/>
    <mergeCell ref="K84:O84"/>
    <mergeCell ref="K81:M81"/>
    <mergeCell ref="K82:O82"/>
    <mergeCell ref="C83:D83"/>
    <mergeCell ref="E83:F83"/>
    <mergeCell ref="K83:O83"/>
    <mergeCell ref="C81:E81"/>
    <mergeCell ref="F81:H81"/>
    <mergeCell ref="H6:H7"/>
    <mergeCell ref="I6:I7"/>
    <mergeCell ref="J6:J7"/>
    <mergeCell ref="K6:K7"/>
    <mergeCell ref="L6:L7"/>
    <mergeCell ref="C80:E80"/>
    <mergeCell ref="F80:H80"/>
    <mergeCell ref="A1:O1"/>
    <mergeCell ref="B2:K2"/>
    <mergeCell ref="B4:F4"/>
    <mergeCell ref="C5:O5"/>
    <mergeCell ref="A6:A7"/>
    <mergeCell ref="C6:C7"/>
    <mergeCell ref="D6:D7"/>
    <mergeCell ref="E6:E7"/>
    <mergeCell ref="F6:F7"/>
    <mergeCell ref="G6:G7"/>
    <mergeCell ref="N6:N7"/>
    <mergeCell ref="O6:O7"/>
    <mergeCell ref="A76:O78"/>
    <mergeCell ref="A79:O79"/>
  </mergeCells>
  <pageMargins left="0.55118110236220474" right="0.23622047244094491" top="0.39370078740157483" bottom="0.23622047244094491" header="0.27559055118110237" footer="0.23622047244094491"/>
  <pageSetup paperSize="9" scale="73" orientation="portrait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511B9"/>
  </sheetPr>
  <dimension ref="A1:I40"/>
  <sheetViews>
    <sheetView tabSelected="1" topLeftCell="A22" zoomScaleNormal="100" zoomScaleSheetLayoutView="100" workbookViewId="0">
      <selection activeCell="G15" sqref="G15:H15"/>
    </sheetView>
  </sheetViews>
  <sheetFormatPr defaultRowHeight="15" x14ac:dyDescent="0.25"/>
  <cols>
    <col min="1" max="1" width="5.5703125" style="134" customWidth="1"/>
    <col min="2" max="2" width="10" style="134" customWidth="1"/>
    <col min="3" max="3" width="26.42578125" style="134" customWidth="1"/>
    <col min="4" max="4" width="11.42578125" style="134" customWidth="1"/>
    <col min="5" max="5" width="1.85546875" style="134" customWidth="1"/>
    <col min="6" max="6" width="5.5703125" style="134" customWidth="1"/>
    <col min="7" max="7" width="10" style="134" customWidth="1"/>
    <col min="8" max="8" width="24.28515625" style="134" customWidth="1"/>
    <col min="9" max="9" width="11.42578125" style="134" customWidth="1"/>
    <col min="10" max="16384" width="9.140625" style="134"/>
  </cols>
  <sheetData>
    <row r="1" spans="1:9" ht="15.75" x14ac:dyDescent="0.25">
      <c r="A1" s="549" t="s">
        <v>220</v>
      </c>
      <c r="B1" s="549"/>
      <c r="C1" s="549"/>
      <c r="D1" s="549"/>
      <c r="E1" s="549"/>
      <c r="F1" s="549"/>
      <c r="G1" s="549"/>
      <c r="H1" s="549"/>
      <c r="I1" s="549"/>
    </row>
    <row r="2" spans="1:9" ht="15.75" x14ac:dyDescent="0.25">
      <c r="A2" s="549" t="s">
        <v>221</v>
      </c>
      <c r="B2" s="549"/>
      <c r="C2" s="549"/>
      <c r="D2" s="549"/>
      <c r="E2" s="549"/>
      <c r="F2" s="549"/>
      <c r="G2" s="549"/>
      <c r="H2" s="549"/>
      <c r="I2" s="549"/>
    </row>
    <row r="3" spans="1:9" ht="6" customHeight="1" x14ac:dyDescent="0.25"/>
    <row r="4" spans="1:9" x14ac:dyDescent="0.25">
      <c r="A4" s="550" t="s">
        <v>222</v>
      </c>
      <c r="B4" s="550"/>
      <c r="C4" s="531"/>
      <c r="D4" s="531"/>
      <c r="E4" s="531"/>
      <c r="F4" s="531"/>
      <c r="G4" s="531"/>
      <c r="H4" s="531"/>
      <c r="I4" s="531"/>
    </row>
    <row r="5" spans="1:9" x14ac:dyDescent="0.25">
      <c r="A5" s="550" t="s">
        <v>108</v>
      </c>
      <c r="B5" s="550"/>
      <c r="C5" s="551"/>
      <c r="D5" s="551"/>
      <c r="H5" s="349"/>
      <c r="I5" s="350"/>
    </row>
    <row r="6" spans="1:9" x14ac:dyDescent="0.25">
      <c r="A6" s="550" t="s">
        <v>224</v>
      </c>
      <c r="B6" s="550"/>
      <c r="C6" s="551"/>
      <c r="D6" s="551"/>
      <c r="H6" s="349" t="s">
        <v>223</v>
      </c>
      <c r="I6" s="351"/>
    </row>
    <row r="7" spans="1:9" ht="6" customHeight="1" x14ac:dyDescent="0.25"/>
    <row r="8" spans="1:9" ht="21" customHeight="1" x14ac:dyDescent="0.25">
      <c r="A8" s="352" t="s">
        <v>225</v>
      </c>
      <c r="B8" s="552" t="s">
        <v>226</v>
      </c>
      <c r="C8" s="553"/>
      <c r="D8" s="352" t="s">
        <v>227</v>
      </c>
      <c r="F8" s="352" t="s">
        <v>225</v>
      </c>
      <c r="G8" s="554" t="s">
        <v>228</v>
      </c>
      <c r="H8" s="555"/>
      <c r="I8" s="352" t="s">
        <v>227</v>
      </c>
    </row>
    <row r="9" spans="1:9" ht="21.75" customHeight="1" x14ac:dyDescent="0.25">
      <c r="A9" s="353">
        <v>1</v>
      </c>
      <c r="B9" s="556">
        <f>HamList!C2</f>
        <v>0</v>
      </c>
      <c r="C9" s="557"/>
      <c r="D9" s="354"/>
      <c r="F9" s="353">
        <v>26</v>
      </c>
      <c r="G9" s="558">
        <f>HamList!C27</f>
        <v>0</v>
      </c>
      <c r="H9" s="559"/>
      <c r="I9" s="158"/>
    </row>
    <row r="10" spans="1:9" ht="21.75" customHeight="1" x14ac:dyDescent="0.25">
      <c r="A10" s="353">
        <v>2</v>
      </c>
      <c r="B10" s="556">
        <f>HamList!C3</f>
        <v>0</v>
      </c>
      <c r="C10" s="557"/>
      <c r="D10" s="158"/>
      <c r="F10" s="353">
        <v>27</v>
      </c>
      <c r="G10" s="558">
        <f>HamList!C28</f>
        <v>0</v>
      </c>
      <c r="H10" s="559"/>
      <c r="I10" s="158"/>
    </row>
    <row r="11" spans="1:9" ht="21.75" customHeight="1" x14ac:dyDescent="0.25">
      <c r="A11" s="353">
        <v>3</v>
      </c>
      <c r="B11" s="556">
        <f>HamList!C4</f>
        <v>0</v>
      </c>
      <c r="C11" s="557"/>
      <c r="D11" s="158"/>
      <c r="F11" s="353">
        <v>28</v>
      </c>
      <c r="G11" s="558">
        <f>HamList!C29</f>
        <v>0</v>
      </c>
      <c r="H11" s="559"/>
      <c r="I11" s="158"/>
    </row>
    <row r="12" spans="1:9" ht="21.75" customHeight="1" x14ac:dyDescent="0.25">
      <c r="A12" s="353">
        <v>4</v>
      </c>
      <c r="B12" s="556">
        <f>HamList!C5</f>
        <v>0</v>
      </c>
      <c r="C12" s="557"/>
      <c r="D12" s="158"/>
      <c r="F12" s="353">
        <v>29</v>
      </c>
      <c r="G12" s="558">
        <f>HamList!C30</f>
        <v>0</v>
      </c>
      <c r="H12" s="559"/>
      <c r="I12" s="158"/>
    </row>
    <row r="13" spans="1:9" ht="21.75" customHeight="1" x14ac:dyDescent="0.25">
      <c r="A13" s="353">
        <v>5</v>
      </c>
      <c r="B13" s="556">
        <f>HamList!C6</f>
        <v>0</v>
      </c>
      <c r="C13" s="557"/>
      <c r="D13" s="158"/>
      <c r="F13" s="353">
        <v>30</v>
      </c>
      <c r="G13" s="558">
        <f>HamList!C31</f>
        <v>0</v>
      </c>
      <c r="H13" s="559"/>
      <c r="I13" s="158"/>
    </row>
    <row r="14" spans="1:9" ht="21.75" customHeight="1" x14ac:dyDescent="0.25">
      <c r="A14" s="353">
        <v>6</v>
      </c>
      <c r="B14" s="556">
        <f>HamList!C7</f>
        <v>0</v>
      </c>
      <c r="C14" s="557"/>
      <c r="D14" s="158"/>
      <c r="F14" s="353">
        <v>31</v>
      </c>
      <c r="G14" s="558">
        <f>HamList!C32</f>
        <v>0</v>
      </c>
      <c r="H14" s="559"/>
      <c r="I14" s="158"/>
    </row>
    <row r="15" spans="1:9" ht="21.75" customHeight="1" x14ac:dyDescent="0.25">
      <c r="A15" s="353">
        <v>7</v>
      </c>
      <c r="B15" s="556">
        <f>HamList!C8</f>
        <v>0</v>
      </c>
      <c r="C15" s="557"/>
      <c r="D15" s="158"/>
      <c r="F15" s="353">
        <v>32</v>
      </c>
      <c r="G15" s="558">
        <f>HamList!C33</f>
        <v>0</v>
      </c>
      <c r="H15" s="559"/>
      <c r="I15" s="158"/>
    </row>
    <row r="16" spans="1:9" ht="21.75" customHeight="1" x14ac:dyDescent="0.25">
      <c r="A16" s="353">
        <v>8</v>
      </c>
      <c r="B16" s="556">
        <f>HamList!C9</f>
        <v>0</v>
      </c>
      <c r="C16" s="557"/>
      <c r="D16" s="355"/>
      <c r="F16" s="353">
        <v>33</v>
      </c>
      <c r="G16" s="558">
        <f>HamList!C34</f>
        <v>0</v>
      </c>
      <c r="H16" s="559"/>
      <c r="I16" s="158"/>
    </row>
    <row r="17" spans="1:9" ht="21.75" customHeight="1" x14ac:dyDescent="0.25">
      <c r="A17" s="353">
        <v>9</v>
      </c>
      <c r="B17" s="556">
        <f>HamList!C10</f>
        <v>0</v>
      </c>
      <c r="C17" s="557"/>
      <c r="D17" s="158"/>
      <c r="F17" s="353">
        <v>34</v>
      </c>
      <c r="G17" s="558">
        <f>HamList!C35</f>
        <v>0</v>
      </c>
      <c r="H17" s="559"/>
      <c r="I17" s="158"/>
    </row>
    <row r="18" spans="1:9" ht="21.75" customHeight="1" x14ac:dyDescent="0.25">
      <c r="A18" s="353">
        <v>10</v>
      </c>
      <c r="B18" s="556">
        <f>HamList!C11</f>
        <v>0</v>
      </c>
      <c r="C18" s="557"/>
      <c r="D18" s="158"/>
      <c r="F18" s="353">
        <v>35</v>
      </c>
      <c r="G18" s="558">
        <f>HamList!C36</f>
        <v>0</v>
      </c>
      <c r="H18" s="559"/>
      <c r="I18" s="158"/>
    </row>
    <row r="19" spans="1:9" ht="21.75" customHeight="1" x14ac:dyDescent="0.25">
      <c r="A19" s="353">
        <v>11</v>
      </c>
      <c r="B19" s="556">
        <f>HamList!C12</f>
        <v>0</v>
      </c>
      <c r="C19" s="557"/>
      <c r="D19" s="158"/>
      <c r="F19" s="353">
        <v>36</v>
      </c>
      <c r="G19" s="558">
        <f>HamList!C37</f>
        <v>0</v>
      </c>
      <c r="H19" s="559"/>
      <c r="I19" s="158"/>
    </row>
    <row r="20" spans="1:9" ht="21.75" customHeight="1" x14ac:dyDescent="0.25">
      <c r="A20" s="353">
        <v>12</v>
      </c>
      <c r="B20" s="556">
        <f>HamList!C13</f>
        <v>0</v>
      </c>
      <c r="C20" s="557"/>
      <c r="D20" s="158"/>
      <c r="F20" s="353">
        <v>37</v>
      </c>
      <c r="G20" s="558">
        <f>HamList!C38</f>
        <v>0</v>
      </c>
      <c r="H20" s="559"/>
      <c r="I20" s="158"/>
    </row>
    <row r="21" spans="1:9" ht="21.75" customHeight="1" x14ac:dyDescent="0.25">
      <c r="A21" s="353">
        <v>13</v>
      </c>
      <c r="B21" s="556">
        <f>HamList!C14</f>
        <v>0</v>
      </c>
      <c r="C21" s="557"/>
      <c r="D21" s="158"/>
      <c r="F21" s="353">
        <v>38</v>
      </c>
      <c r="G21" s="558">
        <f>HamList!C39</f>
        <v>0</v>
      </c>
      <c r="H21" s="559"/>
      <c r="I21" s="158"/>
    </row>
    <row r="22" spans="1:9" ht="21.75" customHeight="1" x14ac:dyDescent="0.25">
      <c r="A22" s="353">
        <v>14</v>
      </c>
      <c r="B22" s="556">
        <f>HamList!C15</f>
        <v>0</v>
      </c>
      <c r="C22" s="557"/>
      <c r="D22" s="158"/>
      <c r="F22" s="353">
        <v>39</v>
      </c>
      <c r="G22" s="558">
        <f>HamList!C40</f>
        <v>0</v>
      </c>
      <c r="H22" s="559"/>
      <c r="I22" s="158"/>
    </row>
    <row r="23" spans="1:9" ht="21.75" customHeight="1" x14ac:dyDescent="0.25">
      <c r="A23" s="353">
        <v>15</v>
      </c>
      <c r="B23" s="556">
        <f>HamList!C16</f>
        <v>0</v>
      </c>
      <c r="C23" s="557"/>
      <c r="D23" s="158"/>
      <c r="F23" s="353">
        <v>40</v>
      </c>
      <c r="G23" s="558">
        <f>HamList!C41</f>
        <v>0</v>
      </c>
      <c r="H23" s="559"/>
      <c r="I23" s="158"/>
    </row>
    <row r="24" spans="1:9" ht="21.75" customHeight="1" x14ac:dyDescent="0.25">
      <c r="A24" s="353">
        <v>16</v>
      </c>
      <c r="B24" s="556">
        <f>HamList!C17</f>
        <v>0</v>
      </c>
      <c r="C24" s="557"/>
      <c r="D24" s="158"/>
      <c r="F24" s="353">
        <v>41</v>
      </c>
      <c r="G24" s="558">
        <f>HamList!C42</f>
        <v>0</v>
      </c>
      <c r="H24" s="559"/>
      <c r="I24" s="158"/>
    </row>
    <row r="25" spans="1:9" ht="21.75" customHeight="1" x14ac:dyDescent="0.25">
      <c r="A25" s="353">
        <v>17</v>
      </c>
      <c r="B25" s="556">
        <f>HamList!C18</f>
        <v>0</v>
      </c>
      <c r="C25" s="557"/>
      <c r="D25" s="158"/>
      <c r="F25" s="353">
        <v>42</v>
      </c>
      <c r="G25" s="558">
        <f>HamList!C43</f>
        <v>0</v>
      </c>
      <c r="H25" s="559"/>
      <c r="I25" s="158"/>
    </row>
    <row r="26" spans="1:9" ht="21.75" customHeight="1" x14ac:dyDescent="0.25">
      <c r="A26" s="353">
        <v>18</v>
      </c>
      <c r="B26" s="556">
        <f>HamList!C19</f>
        <v>0</v>
      </c>
      <c r="C26" s="557"/>
      <c r="D26" s="158"/>
      <c r="F26" s="353">
        <v>43</v>
      </c>
      <c r="G26" s="558">
        <f>HamList!C44</f>
        <v>0</v>
      </c>
      <c r="H26" s="559"/>
      <c r="I26" s="158"/>
    </row>
    <row r="27" spans="1:9" ht="21" customHeight="1" x14ac:dyDescent="0.25">
      <c r="A27" s="353">
        <v>19</v>
      </c>
      <c r="B27" s="556">
        <f>HamList!C20</f>
        <v>0</v>
      </c>
      <c r="C27" s="557"/>
      <c r="D27" s="158"/>
      <c r="F27" s="353">
        <v>44</v>
      </c>
      <c r="G27" s="558">
        <f>HamList!C45</f>
        <v>0</v>
      </c>
      <c r="H27" s="559"/>
      <c r="I27" s="158"/>
    </row>
    <row r="28" spans="1:9" ht="21" customHeight="1" x14ac:dyDescent="0.25">
      <c r="A28" s="353">
        <v>20</v>
      </c>
      <c r="B28" s="556">
        <f>HamList!C21</f>
        <v>0</v>
      </c>
      <c r="C28" s="557"/>
      <c r="D28" s="158"/>
      <c r="F28" s="353">
        <v>45</v>
      </c>
      <c r="G28" s="558">
        <f>HamList!C46</f>
        <v>0</v>
      </c>
      <c r="H28" s="559"/>
      <c r="I28" s="158"/>
    </row>
    <row r="29" spans="1:9" ht="21" customHeight="1" x14ac:dyDescent="0.25">
      <c r="A29" s="353">
        <v>21</v>
      </c>
      <c r="B29" s="556">
        <f>HamList!C22</f>
        <v>0</v>
      </c>
      <c r="C29" s="557"/>
      <c r="D29" s="158"/>
      <c r="F29" s="353">
        <v>46</v>
      </c>
      <c r="G29" s="558">
        <f>HamList!C47</f>
        <v>0</v>
      </c>
      <c r="H29" s="559"/>
      <c r="I29" s="158"/>
    </row>
    <row r="30" spans="1:9" ht="21" customHeight="1" x14ac:dyDescent="0.25">
      <c r="A30" s="353">
        <v>22</v>
      </c>
      <c r="B30" s="556">
        <f>HamList!C23</f>
        <v>0</v>
      </c>
      <c r="C30" s="557"/>
      <c r="D30" s="158"/>
      <c r="F30" s="353">
        <v>47</v>
      </c>
      <c r="G30" s="558">
        <f>HamList!C48</f>
        <v>0</v>
      </c>
      <c r="H30" s="559"/>
      <c r="I30" s="158"/>
    </row>
    <row r="31" spans="1:9" ht="21" customHeight="1" x14ac:dyDescent="0.25">
      <c r="A31" s="353">
        <v>23</v>
      </c>
      <c r="B31" s="556">
        <f>HamList!C24</f>
        <v>0</v>
      </c>
      <c r="C31" s="557"/>
      <c r="D31" s="158"/>
      <c r="F31" s="353">
        <v>48</v>
      </c>
      <c r="G31" s="558">
        <f>HamList!C49</f>
        <v>0</v>
      </c>
      <c r="H31" s="559"/>
      <c r="I31" s="158"/>
    </row>
    <row r="32" spans="1:9" ht="21" customHeight="1" x14ac:dyDescent="0.25">
      <c r="A32" s="353">
        <v>24</v>
      </c>
      <c r="B32" s="556">
        <f>HamList!C25</f>
        <v>0</v>
      </c>
      <c r="C32" s="557"/>
      <c r="D32" s="158"/>
      <c r="F32" s="353">
        <v>49</v>
      </c>
      <c r="G32" s="558">
        <f>HamList!C50</f>
        <v>0</v>
      </c>
      <c r="H32" s="559"/>
      <c r="I32" s="158"/>
    </row>
    <row r="33" spans="1:9" ht="21" customHeight="1" x14ac:dyDescent="0.25">
      <c r="A33" s="353">
        <v>25</v>
      </c>
      <c r="B33" s="556">
        <f>HamList!C26</f>
        <v>0</v>
      </c>
      <c r="C33" s="557"/>
      <c r="D33" s="158"/>
      <c r="F33" s="353">
        <v>50</v>
      </c>
      <c r="G33" s="558">
        <f>HamList!C51</f>
        <v>0</v>
      </c>
      <c r="H33" s="559"/>
      <c r="I33" s="158"/>
    </row>
    <row r="34" spans="1:9" ht="9.75" customHeight="1" x14ac:dyDescent="0.25"/>
    <row r="35" spans="1:9" ht="53.25" customHeight="1" x14ac:dyDescent="0.25">
      <c r="A35" s="560" t="s">
        <v>231</v>
      </c>
      <c r="B35" s="561"/>
      <c r="C35" s="561"/>
      <c r="D35" s="561"/>
      <c r="E35" s="561"/>
      <c r="F35" s="561"/>
      <c r="G35" s="561"/>
      <c r="H35" s="561"/>
      <c r="I35" s="561"/>
    </row>
    <row r="36" spans="1:9" ht="29.25" customHeight="1" x14ac:dyDescent="0.25">
      <c r="B36" s="453"/>
      <c r="C36" s="453"/>
      <c r="D36" s="453"/>
      <c r="E36" s="453"/>
      <c r="F36" s="453"/>
      <c r="H36" s="453"/>
      <c r="I36" s="453"/>
    </row>
    <row r="37" spans="1:9" x14ac:dyDescent="0.25">
      <c r="B37" s="453" t="s">
        <v>0</v>
      </c>
      <c r="C37" s="453"/>
      <c r="D37" s="453" t="s">
        <v>229</v>
      </c>
      <c r="E37" s="453"/>
      <c r="F37" s="453"/>
      <c r="H37" s="453"/>
      <c r="I37" s="453"/>
    </row>
    <row r="38" spans="1:9" ht="33" customHeight="1" x14ac:dyDescent="0.25">
      <c r="H38" s="562"/>
      <c r="I38" s="562"/>
    </row>
    <row r="39" spans="1:9" ht="21.75" customHeight="1" x14ac:dyDescent="0.25">
      <c r="B39" s="453"/>
      <c r="C39" s="453"/>
      <c r="D39" s="453" t="s">
        <v>230</v>
      </c>
      <c r="E39" s="453"/>
      <c r="F39" s="453"/>
      <c r="H39" s="453" t="s">
        <v>168</v>
      </c>
      <c r="I39" s="453"/>
    </row>
    <row r="40" spans="1:9" x14ac:dyDescent="0.25">
      <c r="B40" s="453"/>
      <c r="C40" s="453"/>
      <c r="D40" s="453"/>
      <c r="E40" s="453"/>
      <c r="F40" s="453"/>
      <c r="H40" s="453" t="s">
        <v>13</v>
      </c>
      <c r="I40" s="453"/>
    </row>
  </sheetData>
  <mergeCells count="74">
    <mergeCell ref="H38:I38"/>
    <mergeCell ref="B39:C39"/>
    <mergeCell ref="D39:F39"/>
    <mergeCell ref="H39:I39"/>
    <mergeCell ref="B40:C40"/>
    <mergeCell ref="D40:F40"/>
    <mergeCell ref="H40:I40"/>
    <mergeCell ref="A35:I35"/>
    <mergeCell ref="B36:C36"/>
    <mergeCell ref="D36:F36"/>
    <mergeCell ref="H36:I36"/>
    <mergeCell ref="B37:C37"/>
    <mergeCell ref="D37:F37"/>
    <mergeCell ref="H37:I37"/>
    <mergeCell ref="B31:C31"/>
    <mergeCell ref="G31:H31"/>
    <mergeCell ref="B32:C32"/>
    <mergeCell ref="G32:H32"/>
    <mergeCell ref="B33:C33"/>
    <mergeCell ref="G33:H33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3:C13"/>
    <mergeCell ref="G13:H13"/>
    <mergeCell ref="B14:C14"/>
    <mergeCell ref="G14:H14"/>
    <mergeCell ref="B15:C15"/>
    <mergeCell ref="G15:H15"/>
    <mergeCell ref="B10:C10"/>
    <mergeCell ref="G10:H10"/>
    <mergeCell ref="B11:C11"/>
    <mergeCell ref="G11:H11"/>
    <mergeCell ref="B12:C12"/>
    <mergeCell ref="G12:H12"/>
    <mergeCell ref="A6:B6"/>
    <mergeCell ref="C6:D6"/>
    <mergeCell ref="B8:C8"/>
    <mergeCell ref="G8:H8"/>
    <mergeCell ref="B9:C9"/>
    <mergeCell ref="G9:H9"/>
    <mergeCell ref="A1:I1"/>
    <mergeCell ref="A2:I2"/>
    <mergeCell ref="A4:B4"/>
    <mergeCell ref="C4:I4"/>
    <mergeCell ref="A5:B5"/>
    <mergeCell ref="C5:D5"/>
  </mergeCells>
  <pageMargins left="0.89" right="0.23622047244094491" top="0.43307086614173229" bottom="0.3" header="0.31496062992125984" footer="0.2"/>
  <pageSetup paperSize="9" scale="8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G60"/>
  <sheetViews>
    <sheetView workbookViewId="0">
      <selection activeCell="J20" sqref="J20"/>
    </sheetView>
  </sheetViews>
  <sheetFormatPr defaultRowHeight="15" x14ac:dyDescent="0.25"/>
  <cols>
    <col min="1" max="1" width="7.5703125" style="169" customWidth="1"/>
    <col min="2" max="2" width="12.140625" customWidth="1"/>
    <col min="3" max="3" width="15" customWidth="1"/>
    <col min="4" max="4" width="17.5703125" customWidth="1"/>
    <col min="5" max="5" width="12.42578125" customWidth="1"/>
    <col min="6" max="6" width="12.5703125" customWidth="1"/>
    <col min="7" max="7" width="15.28515625" customWidth="1"/>
    <col min="8" max="8" width="13.28515625" customWidth="1"/>
  </cols>
  <sheetData>
    <row r="1" spans="1:7" ht="18.75" customHeight="1" x14ac:dyDescent="0.25">
      <c r="A1" s="170" t="s">
        <v>2</v>
      </c>
      <c r="B1" s="172"/>
      <c r="C1" s="171"/>
      <c r="D1" s="171"/>
      <c r="E1" s="171"/>
      <c r="F1" s="171"/>
      <c r="G1" s="171"/>
    </row>
    <row r="2" spans="1:7" x14ac:dyDescent="0.25">
      <c r="A2" s="173">
        <v>1</v>
      </c>
      <c r="B2" s="292"/>
      <c r="C2" s="293"/>
      <c r="D2" s="293"/>
      <c r="E2" s="293"/>
      <c r="F2" s="293"/>
      <c r="G2" s="226"/>
    </row>
    <row r="3" spans="1:7" x14ac:dyDescent="0.25">
      <c r="A3" s="173">
        <v>2</v>
      </c>
      <c r="B3" s="292"/>
      <c r="C3" s="293"/>
      <c r="D3" s="293"/>
      <c r="E3" s="293"/>
      <c r="F3" s="293"/>
      <c r="G3" s="226"/>
    </row>
    <row r="4" spans="1:7" x14ac:dyDescent="0.25">
      <c r="A4" s="173">
        <v>3</v>
      </c>
      <c r="B4" s="292"/>
      <c r="C4" s="293"/>
      <c r="D4" s="293"/>
      <c r="E4" s="293"/>
      <c r="F4" s="226"/>
      <c r="G4" s="226"/>
    </row>
    <row r="5" spans="1:7" x14ac:dyDescent="0.25">
      <c r="A5" s="173">
        <v>4</v>
      </c>
      <c r="B5" s="292"/>
      <c r="C5" s="293"/>
      <c r="D5" s="293"/>
      <c r="E5" s="293"/>
      <c r="F5" s="226"/>
      <c r="G5" s="226"/>
    </row>
    <row r="6" spans="1:7" x14ac:dyDescent="0.25">
      <c r="A6" s="173">
        <v>5</v>
      </c>
      <c r="B6" s="292"/>
      <c r="C6" s="293"/>
      <c r="D6" s="293"/>
      <c r="E6" s="293"/>
      <c r="F6" s="226"/>
      <c r="G6" s="226"/>
    </row>
    <row r="7" spans="1:7" x14ac:dyDescent="0.25">
      <c r="A7" s="173">
        <v>6</v>
      </c>
      <c r="B7" s="292"/>
      <c r="C7" s="293"/>
      <c r="D7" s="293"/>
      <c r="E7" s="293"/>
      <c r="F7" s="226"/>
      <c r="G7" s="226"/>
    </row>
    <row r="8" spans="1:7" x14ac:dyDescent="0.25">
      <c r="A8" s="173">
        <v>7</v>
      </c>
      <c r="B8" s="292"/>
      <c r="C8" s="293"/>
      <c r="D8" s="293"/>
      <c r="E8" s="293"/>
      <c r="F8" s="226"/>
      <c r="G8" s="226"/>
    </row>
    <row r="9" spans="1:7" x14ac:dyDescent="0.25">
      <c r="A9" s="173">
        <v>8</v>
      </c>
      <c r="B9" s="292"/>
      <c r="C9" s="293"/>
      <c r="D9" s="293"/>
      <c r="E9" s="293"/>
      <c r="F9" s="226"/>
      <c r="G9" s="226"/>
    </row>
    <row r="10" spans="1:7" x14ac:dyDescent="0.25">
      <c r="A10" s="173">
        <v>9</v>
      </c>
      <c r="B10" s="292"/>
      <c r="C10" s="293"/>
      <c r="D10" s="293"/>
      <c r="E10" s="293"/>
      <c r="F10" s="226"/>
      <c r="G10" s="226"/>
    </row>
    <row r="11" spans="1:7" x14ac:dyDescent="0.25">
      <c r="A11" s="173">
        <v>10</v>
      </c>
      <c r="B11" s="292"/>
      <c r="C11" s="293"/>
      <c r="D11" s="293"/>
      <c r="E11" s="293"/>
      <c r="F11" s="226"/>
      <c r="G11" s="226"/>
    </row>
    <row r="12" spans="1:7" x14ac:dyDescent="0.25">
      <c r="A12" s="173">
        <v>11</v>
      </c>
      <c r="B12" s="292"/>
      <c r="C12" s="293"/>
      <c r="D12" s="293"/>
      <c r="E12" s="293"/>
      <c r="F12" s="226"/>
      <c r="G12" s="226"/>
    </row>
    <row r="13" spans="1:7" x14ac:dyDescent="0.25">
      <c r="A13" s="173">
        <v>12</v>
      </c>
      <c r="B13" s="292"/>
      <c r="C13" s="293"/>
      <c r="D13" s="293"/>
      <c r="E13" s="293"/>
      <c r="F13" s="226"/>
      <c r="G13" s="226"/>
    </row>
    <row r="14" spans="1:7" x14ac:dyDescent="0.25">
      <c r="A14" s="173">
        <v>13</v>
      </c>
      <c r="B14" s="292"/>
      <c r="C14" s="293"/>
      <c r="D14" s="293"/>
      <c r="E14" s="293"/>
      <c r="F14" s="226"/>
      <c r="G14" s="226"/>
    </row>
    <row r="15" spans="1:7" x14ac:dyDescent="0.25">
      <c r="A15" s="173">
        <v>14</v>
      </c>
      <c r="B15" s="292"/>
      <c r="C15" s="293"/>
      <c r="D15" s="293"/>
      <c r="E15" s="293"/>
      <c r="F15" s="226"/>
      <c r="G15" s="226"/>
    </row>
    <row r="16" spans="1:7" x14ac:dyDescent="0.25">
      <c r="A16" s="173">
        <v>15</v>
      </c>
      <c r="B16" s="292"/>
      <c r="C16" s="293"/>
      <c r="D16" s="293"/>
      <c r="E16" s="293"/>
      <c r="F16" s="226"/>
      <c r="G16" s="226"/>
    </row>
    <row r="17" spans="1:7" x14ac:dyDescent="0.25">
      <c r="A17" s="173">
        <v>16</v>
      </c>
      <c r="B17" s="292"/>
      <c r="C17" s="293"/>
      <c r="D17" s="293"/>
      <c r="E17" s="293"/>
      <c r="F17" s="224"/>
      <c r="G17" s="224"/>
    </row>
    <row r="18" spans="1:7" x14ac:dyDescent="0.25">
      <c r="A18" s="173">
        <v>17</v>
      </c>
      <c r="B18" s="292"/>
      <c r="C18" s="293"/>
      <c r="D18" s="293"/>
      <c r="E18" s="293"/>
      <c r="F18" s="224"/>
      <c r="G18" s="224"/>
    </row>
    <row r="19" spans="1:7" x14ac:dyDescent="0.25">
      <c r="A19" s="173">
        <v>18</v>
      </c>
      <c r="B19" s="292"/>
      <c r="C19" s="293"/>
      <c r="D19" s="293"/>
      <c r="E19" s="293"/>
      <c r="F19" s="225"/>
      <c r="G19" s="225"/>
    </row>
    <row r="20" spans="1:7" x14ac:dyDescent="0.25">
      <c r="A20" s="173">
        <v>19</v>
      </c>
      <c r="B20" s="292"/>
      <c r="C20" s="293"/>
      <c r="D20" s="293"/>
      <c r="E20" s="293"/>
      <c r="F20" s="225"/>
      <c r="G20" s="225"/>
    </row>
    <row r="21" spans="1:7" x14ac:dyDescent="0.25">
      <c r="A21" s="173">
        <v>20</v>
      </c>
      <c r="B21" s="292"/>
      <c r="C21" s="293"/>
      <c r="D21" s="293"/>
      <c r="E21" s="293"/>
      <c r="F21" s="223"/>
      <c r="G21" s="223"/>
    </row>
    <row r="22" spans="1:7" x14ac:dyDescent="0.25">
      <c r="A22" s="173">
        <v>21</v>
      </c>
      <c r="B22" s="292"/>
      <c r="C22" s="293"/>
      <c r="D22" s="293"/>
      <c r="E22" s="293"/>
      <c r="F22" s="220"/>
      <c r="G22" s="220"/>
    </row>
    <row r="23" spans="1:7" x14ac:dyDescent="0.25">
      <c r="A23" s="173">
        <v>22</v>
      </c>
      <c r="B23" s="292"/>
      <c r="C23" s="293"/>
      <c r="D23" s="293"/>
      <c r="E23" s="293"/>
      <c r="F23" s="220"/>
      <c r="G23" s="220"/>
    </row>
    <row r="24" spans="1:7" x14ac:dyDescent="0.25">
      <c r="A24" s="173">
        <v>23</v>
      </c>
      <c r="B24" s="292"/>
      <c r="C24" s="293"/>
      <c r="D24" s="293"/>
      <c r="E24" s="293"/>
      <c r="F24" s="221"/>
      <c r="G24" s="221"/>
    </row>
    <row r="25" spans="1:7" x14ac:dyDescent="0.25">
      <c r="A25" s="173">
        <v>24</v>
      </c>
      <c r="B25" s="292"/>
      <c r="C25" s="293"/>
      <c r="D25" s="293"/>
      <c r="E25" s="293"/>
      <c r="F25" s="221"/>
      <c r="G25" s="221"/>
    </row>
    <row r="26" spans="1:7" x14ac:dyDescent="0.25">
      <c r="A26" s="173">
        <v>25</v>
      </c>
      <c r="B26" s="292"/>
      <c r="C26" s="293"/>
      <c r="D26" s="293"/>
      <c r="E26" s="293"/>
      <c r="F26" s="221"/>
      <c r="G26" s="221"/>
    </row>
    <row r="27" spans="1:7" x14ac:dyDescent="0.25">
      <c r="A27" s="173">
        <v>26</v>
      </c>
      <c r="B27" s="292"/>
      <c r="C27" s="293"/>
      <c r="D27" s="293"/>
      <c r="E27" s="293"/>
      <c r="F27" s="221"/>
      <c r="G27" s="221"/>
    </row>
    <row r="28" spans="1:7" x14ac:dyDescent="0.25">
      <c r="A28" s="173">
        <v>27</v>
      </c>
      <c r="B28" s="292"/>
      <c r="C28" s="293"/>
      <c r="D28" s="293"/>
      <c r="E28" s="293"/>
      <c r="F28" s="222"/>
      <c r="G28" s="222"/>
    </row>
    <row r="29" spans="1:7" x14ac:dyDescent="0.25">
      <c r="A29" s="173">
        <v>28</v>
      </c>
      <c r="B29" s="292"/>
      <c r="C29" s="293"/>
      <c r="D29" s="293"/>
      <c r="E29" s="293"/>
      <c r="F29" s="222"/>
      <c r="G29" s="222"/>
    </row>
    <row r="30" spans="1:7" x14ac:dyDescent="0.25">
      <c r="A30" s="173">
        <v>29</v>
      </c>
      <c r="B30" s="292"/>
      <c r="C30" s="293"/>
      <c r="D30" s="293"/>
      <c r="E30" s="293"/>
    </row>
    <row r="31" spans="1:7" x14ac:dyDescent="0.25">
      <c r="A31" s="173">
        <v>30</v>
      </c>
      <c r="B31" s="292"/>
      <c r="C31" s="293"/>
      <c r="D31" s="293"/>
      <c r="E31" s="293"/>
    </row>
    <row r="32" spans="1:7" x14ac:dyDescent="0.25">
      <c r="A32" s="173">
        <v>31</v>
      </c>
      <c r="B32" s="292"/>
      <c r="C32" s="293"/>
      <c r="D32" s="293"/>
      <c r="E32" s="293"/>
    </row>
    <row r="33" spans="1:5" x14ac:dyDescent="0.25">
      <c r="A33" s="173">
        <v>32</v>
      </c>
      <c r="B33" s="292"/>
      <c r="C33" s="293"/>
      <c r="D33" s="293"/>
      <c r="E33" s="293"/>
    </row>
    <row r="34" spans="1:5" x14ac:dyDescent="0.25">
      <c r="A34" s="173">
        <v>33</v>
      </c>
      <c r="B34" s="292"/>
      <c r="C34" s="293"/>
      <c r="D34" s="293"/>
      <c r="E34" s="293"/>
    </row>
    <row r="35" spans="1:5" x14ac:dyDescent="0.25">
      <c r="A35" s="173">
        <v>34</v>
      </c>
      <c r="B35" s="292"/>
      <c r="C35" s="293"/>
      <c r="D35" s="293"/>
      <c r="E35" s="293"/>
    </row>
    <row r="36" spans="1:5" x14ac:dyDescent="0.25">
      <c r="A36" s="173">
        <v>35</v>
      </c>
      <c r="B36" s="292"/>
      <c r="C36" s="293"/>
      <c r="D36" s="293"/>
      <c r="E36" s="293"/>
    </row>
    <row r="37" spans="1:5" x14ac:dyDescent="0.25">
      <c r="A37" s="173">
        <v>36</v>
      </c>
      <c r="B37" s="292"/>
      <c r="C37" s="293"/>
    </row>
    <row r="38" spans="1:5" x14ac:dyDescent="0.25">
      <c r="A38" s="173">
        <v>37</v>
      </c>
      <c r="B38" s="292"/>
      <c r="C38" s="293"/>
    </row>
    <row r="39" spans="1:5" x14ac:dyDescent="0.25">
      <c r="A39" s="173">
        <v>38</v>
      </c>
      <c r="B39" s="292"/>
      <c r="C39" s="293"/>
    </row>
    <row r="40" spans="1:5" x14ac:dyDescent="0.25">
      <c r="A40" s="173">
        <v>39</v>
      </c>
      <c r="B40" s="292"/>
      <c r="C40" s="293"/>
    </row>
    <row r="41" spans="1:5" x14ac:dyDescent="0.25">
      <c r="A41" s="173">
        <v>40</v>
      </c>
      <c r="B41" s="292"/>
      <c r="C41" s="293"/>
    </row>
    <row r="42" spans="1:5" x14ac:dyDescent="0.25">
      <c r="A42" s="173">
        <v>41</v>
      </c>
      <c r="B42" s="292"/>
      <c r="C42" s="293"/>
    </row>
    <row r="43" spans="1:5" x14ac:dyDescent="0.25">
      <c r="A43" s="173">
        <v>42</v>
      </c>
      <c r="B43" s="292"/>
      <c r="C43" s="293"/>
    </row>
    <row r="44" spans="1:5" x14ac:dyDescent="0.25">
      <c r="A44" s="173">
        <v>43</v>
      </c>
      <c r="B44" s="292"/>
      <c r="C44" s="293"/>
    </row>
    <row r="45" spans="1:5" x14ac:dyDescent="0.25">
      <c r="A45" s="173">
        <v>44</v>
      </c>
      <c r="B45" s="292"/>
      <c r="C45" s="293"/>
    </row>
    <row r="46" spans="1:5" x14ac:dyDescent="0.25">
      <c r="A46" s="173">
        <v>45</v>
      </c>
      <c r="B46" s="292"/>
      <c r="C46" s="293"/>
    </row>
    <row r="47" spans="1:5" x14ac:dyDescent="0.25">
      <c r="A47" s="173">
        <v>46</v>
      </c>
      <c r="B47" s="292"/>
      <c r="C47" s="293"/>
    </row>
    <row r="48" spans="1:5" x14ac:dyDescent="0.25">
      <c r="A48" s="173">
        <v>47</v>
      </c>
      <c r="B48" s="292"/>
      <c r="C48" s="293"/>
    </row>
    <row r="49" spans="1:3" x14ac:dyDescent="0.25">
      <c r="A49" s="173">
        <v>48</v>
      </c>
      <c r="B49" s="292"/>
      <c r="C49" s="293"/>
    </row>
    <row r="50" spans="1:3" x14ac:dyDescent="0.25">
      <c r="A50" s="173">
        <v>49</v>
      </c>
      <c r="B50" s="292"/>
      <c r="C50" s="293"/>
    </row>
    <row r="51" spans="1:3" x14ac:dyDescent="0.25">
      <c r="A51" s="173">
        <v>50</v>
      </c>
      <c r="B51" s="292"/>
      <c r="C51" s="293"/>
    </row>
    <row r="52" spans="1:3" x14ac:dyDescent="0.25">
      <c r="A52" s="173">
        <v>51</v>
      </c>
      <c r="B52" s="292"/>
      <c r="C52" s="293"/>
    </row>
    <row r="53" spans="1:3" x14ac:dyDescent="0.25">
      <c r="A53" s="173">
        <v>52</v>
      </c>
      <c r="B53" s="292"/>
      <c r="C53" s="293"/>
    </row>
    <row r="54" spans="1:3" x14ac:dyDescent="0.25">
      <c r="A54" s="173">
        <v>53</v>
      </c>
      <c r="B54" s="292"/>
      <c r="C54" s="293"/>
    </row>
    <row r="55" spans="1:3" x14ac:dyDescent="0.25">
      <c r="A55" s="173">
        <v>54</v>
      </c>
      <c r="B55" s="292"/>
      <c r="C55" s="293"/>
    </row>
    <row r="56" spans="1:3" x14ac:dyDescent="0.25">
      <c r="A56" s="173">
        <v>55</v>
      </c>
      <c r="B56" s="292"/>
      <c r="C56" s="293"/>
    </row>
    <row r="57" spans="1:3" x14ac:dyDescent="0.25">
      <c r="A57" s="173">
        <v>56</v>
      </c>
    </row>
    <row r="58" spans="1:3" x14ac:dyDescent="0.25">
      <c r="A58" s="173">
        <v>57</v>
      </c>
    </row>
    <row r="59" spans="1:3" x14ac:dyDescent="0.25">
      <c r="A59" s="173">
        <v>58</v>
      </c>
    </row>
    <row r="60" spans="1:3" x14ac:dyDescent="0.25">
      <c r="A60" s="173">
        <v>59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17"/>
  <sheetViews>
    <sheetView zoomScale="70" zoomScaleNormal="70" workbookViewId="0">
      <selection activeCell="C44" sqref="C44"/>
    </sheetView>
  </sheetViews>
  <sheetFormatPr defaultRowHeight="15" x14ac:dyDescent="0.25"/>
  <cols>
    <col min="1" max="1" width="5.5703125" style="3" customWidth="1"/>
    <col min="2" max="2" width="20.28515625" style="2" customWidth="1"/>
    <col min="3" max="3" width="33.7109375" style="2" customWidth="1"/>
    <col min="4" max="4" width="12" style="2" customWidth="1"/>
    <col min="5" max="5" width="13.140625" style="2" customWidth="1"/>
    <col min="6" max="6" width="14.7109375" style="2" customWidth="1"/>
    <col min="7" max="7" width="1.7109375" style="2" customWidth="1"/>
    <col min="8" max="8" width="4.140625" style="2" customWidth="1"/>
    <col min="9" max="9" width="44.28515625" style="2" customWidth="1"/>
    <col min="10" max="12" width="1" style="2" customWidth="1"/>
    <col min="13" max="14" width="1.5703125" style="34" customWidth="1"/>
    <col min="15" max="17" width="1.5703125" style="2" customWidth="1"/>
    <col min="18" max="18" width="77.7109375" style="2" customWidth="1"/>
    <col min="19" max="19" width="6" style="2" customWidth="1"/>
    <col min="20" max="16384" width="9.140625" style="2"/>
  </cols>
  <sheetData>
    <row r="1" spans="1:19" ht="21" customHeight="1" x14ac:dyDescent="0.3">
      <c r="A1" s="4" t="s">
        <v>2</v>
      </c>
      <c r="B1" s="174" t="s">
        <v>3</v>
      </c>
      <c r="C1" s="175" t="s">
        <v>100</v>
      </c>
      <c r="D1" s="174" t="s">
        <v>4</v>
      </c>
      <c r="E1" s="174" t="s">
        <v>5</v>
      </c>
      <c r="F1" s="174" t="s">
        <v>6</v>
      </c>
      <c r="I1" s="6" t="s">
        <v>96</v>
      </c>
      <c r="M1" s="30"/>
      <c r="N1" s="30"/>
      <c r="R1" s="437" t="s">
        <v>28</v>
      </c>
      <c r="S1" s="437"/>
    </row>
    <row r="2" spans="1:19" ht="17.25" customHeight="1" x14ac:dyDescent="0.3">
      <c r="A2" s="122">
        <v>1</v>
      </c>
      <c r="B2" s="176" t="str">
        <f>CONCATENATE(HamList!B2,HamList!O1)</f>
        <v/>
      </c>
      <c r="C2" s="177" t="str">
        <f>CONCATENATE(HamList!C2," ",HamList!D2)</f>
        <v xml:space="preserve"> </v>
      </c>
      <c r="D2" s="178"/>
      <c r="E2" s="179"/>
      <c r="F2" s="179"/>
      <c r="I2" s="7">
        <f>Haftaldersdağ.!T2</f>
        <v>0</v>
      </c>
      <c r="M2" s="31"/>
      <c r="N2" s="32"/>
      <c r="R2" s="29">
        <f>Haftaldersdağ.!T1</f>
        <v>0</v>
      </c>
      <c r="S2" s="28"/>
    </row>
    <row r="3" spans="1:19" x14ac:dyDescent="0.25">
      <c r="A3" s="122">
        <v>2</v>
      </c>
      <c r="B3" s="176" t="str">
        <f>CONCATENATE(HamList!B3,HamList!O2)</f>
        <v/>
      </c>
      <c r="C3" s="177" t="str">
        <f>CONCATENATE(HamList!C3," ",HamList!D3)</f>
        <v xml:space="preserve"> </v>
      </c>
      <c r="D3" s="179"/>
      <c r="E3" s="179"/>
      <c r="F3" s="179"/>
      <c r="I3" s="7" t="s">
        <v>27</v>
      </c>
      <c r="M3" s="33"/>
      <c r="N3" s="33"/>
      <c r="R3" s="27"/>
      <c r="S3" s="27"/>
    </row>
    <row r="4" spans="1:19" x14ac:dyDescent="0.25">
      <c r="A4" s="122">
        <v>3</v>
      </c>
      <c r="B4" s="176" t="str">
        <f>CONCATENATE(HamList!B4,HamList!O3)</f>
        <v/>
      </c>
      <c r="C4" s="177" t="str">
        <f>CONCATENATE(HamList!C4," ",HamList!D4)</f>
        <v xml:space="preserve"> </v>
      </c>
      <c r="D4" s="179"/>
      <c r="E4" s="179"/>
      <c r="F4" s="179"/>
      <c r="I4" s="7" t="s">
        <v>27</v>
      </c>
      <c r="M4" s="33"/>
      <c r="N4" s="33"/>
      <c r="R4" s="27"/>
      <c r="S4" s="27"/>
    </row>
    <row r="5" spans="1:19" x14ac:dyDescent="0.25">
      <c r="A5" s="122">
        <v>4</v>
      </c>
      <c r="B5" s="176" t="str">
        <f>CONCATENATE(HamList!B5,HamList!O4)</f>
        <v/>
      </c>
      <c r="C5" s="177" t="str">
        <f>CONCATENATE(HamList!C5," ",HamList!D5)</f>
        <v xml:space="preserve"> </v>
      </c>
      <c r="D5" s="179"/>
      <c r="E5" s="179"/>
      <c r="F5" s="179"/>
      <c r="I5" s="7" t="s">
        <v>27</v>
      </c>
      <c r="M5" s="33"/>
      <c r="N5" s="33"/>
      <c r="R5" s="27"/>
      <c r="S5" s="27"/>
    </row>
    <row r="6" spans="1:19" x14ac:dyDescent="0.25">
      <c r="A6" s="122">
        <v>5</v>
      </c>
      <c r="B6" s="176" t="str">
        <f>CONCATENATE(HamList!B6,HamList!O5)</f>
        <v/>
      </c>
      <c r="C6" s="177" t="str">
        <f>CONCATENATE(HamList!C6," ",HamList!D6)</f>
        <v xml:space="preserve"> </v>
      </c>
      <c r="D6" s="179"/>
      <c r="E6" s="179"/>
      <c r="F6" s="179"/>
      <c r="I6" s="7" t="s">
        <v>27</v>
      </c>
      <c r="M6" s="33"/>
      <c r="N6" s="33"/>
      <c r="R6" s="27"/>
      <c r="S6" s="27"/>
    </row>
    <row r="7" spans="1:19" x14ac:dyDescent="0.25">
      <c r="A7" s="122">
        <v>6</v>
      </c>
      <c r="B7" s="176" t="str">
        <f>CONCATENATE(HamList!B7,HamList!O6)</f>
        <v/>
      </c>
      <c r="C7" s="177" t="str">
        <f>CONCATENATE(HamList!C7," ",HamList!D7)</f>
        <v xml:space="preserve"> </v>
      </c>
      <c r="D7" s="179"/>
      <c r="E7" s="179"/>
      <c r="F7" s="179"/>
      <c r="I7" s="7" t="s">
        <v>27</v>
      </c>
      <c r="M7" s="33"/>
      <c r="N7" s="33"/>
      <c r="R7" s="27"/>
      <c r="S7" s="27"/>
    </row>
    <row r="8" spans="1:19" x14ac:dyDescent="0.25">
      <c r="A8" s="122">
        <v>7</v>
      </c>
      <c r="B8" s="176" t="str">
        <f>CONCATENATE(HamList!B8,HamList!O7)</f>
        <v/>
      </c>
      <c r="C8" s="177" t="str">
        <f>CONCATENATE(HamList!C8," ",HamList!D8)</f>
        <v xml:space="preserve"> </v>
      </c>
      <c r="D8" s="179"/>
      <c r="E8" s="179"/>
      <c r="F8" s="179"/>
      <c r="I8" s="7" t="s">
        <v>27</v>
      </c>
      <c r="M8" s="33"/>
      <c r="N8" s="33"/>
      <c r="R8" s="27"/>
      <c r="S8" s="27"/>
    </row>
    <row r="9" spans="1:19" x14ac:dyDescent="0.25">
      <c r="A9" s="122">
        <v>8</v>
      </c>
      <c r="B9" s="176" t="str">
        <f>CONCATENATE(HamList!B9,HamList!O8)</f>
        <v/>
      </c>
      <c r="C9" s="177" t="str">
        <f>CONCATENATE(HamList!C9," ",HamList!D9)</f>
        <v xml:space="preserve"> </v>
      </c>
      <c r="D9" s="179"/>
      <c r="E9" s="179"/>
      <c r="F9" s="179"/>
      <c r="I9" s="7" t="s">
        <v>27</v>
      </c>
      <c r="M9" s="33"/>
      <c r="N9" s="33"/>
      <c r="R9" s="27"/>
      <c r="S9" s="27"/>
    </row>
    <row r="10" spans="1:19" x14ac:dyDescent="0.25">
      <c r="A10" s="122">
        <v>9</v>
      </c>
      <c r="B10" s="176" t="str">
        <f>CONCATENATE(HamList!B10,HamList!O9)</f>
        <v/>
      </c>
      <c r="C10" s="177" t="str">
        <f>CONCATENATE(HamList!C10," ",HamList!D10)</f>
        <v xml:space="preserve"> </v>
      </c>
      <c r="D10" s="179"/>
      <c r="E10" s="179"/>
      <c r="F10" s="179"/>
      <c r="I10" s="7" t="s">
        <v>27</v>
      </c>
      <c r="M10" s="33"/>
      <c r="N10" s="33"/>
      <c r="R10" s="27"/>
      <c r="S10" s="27"/>
    </row>
    <row r="11" spans="1:19" x14ac:dyDescent="0.25">
      <c r="A11" s="122">
        <v>10</v>
      </c>
      <c r="B11" s="176" t="str">
        <f>CONCATENATE(HamList!B11,HamList!O10)</f>
        <v/>
      </c>
      <c r="C11" s="177" t="str">
        <f>CONCATENATE(HamList!C11," ",HamList!D11)</f>
        <v xml:space="preserve"> </v>
      </c>
      <c r="D11" s="179"/>
      <c r="E11" s="179"/>
      <c r="F11" s="179"/>
      <c r="I11" s="7" t="s">
        <v>27</v>
      </c>
      <c r="M11" s="33"/>
      <c r="N11" s="33"/>
      <c r="R11" s="27"/>
      <c r="S11" s="27"/>
    </row>
    <row r="12" spans="1:19" x14ac:dyDescent="0.25">
      <c r="A12" s="122">
        <v>11</v>
      </c>
      <c r="B12" s="176" t="str">
        <f>CONCATENATE(HamList!B12,HamList!O11)</f>
        <v/>
      </c>
      <c r="C12" s="177" t="str">
        <f>CONCATENATE(HamList!C12," ",HamList!D12)</f>
        <v xml:space="preserve"> </v>
      </c>
      <c r="D12" s="179"/>
      <c r="E12" s="179"/>
      <c r="F12" s="179"/>
      <c r="I12" s="7" t="s">
        <v>27</v>
      </c>
      <c r="M12" s="33"/>
      <c r="N12" s="33"/>
      <c r="R12" s="27"/>
      <c r="S12" s="27"/>
    </row>
    <row r="13" spans="1:19" x14ac:dyDescent="0.25">
      <c r="A13" s="122">
        <v>12</v>
      </c>
      <c r="B13" s="176" t="str">
        <f>CONCATENATE(HamList!B13,HamList!O12)</f>
        <v/>
      </c>
      <c r="C13" s="177" t="str">
        <f>CONCATENATE(HamList!C13," ",HamList!D13)</f>
        <v xml:space="preserve"> </v>
      </c>
      <c r="D13" s="179"/>
      <c r="E13" s="179"/>
      <c r="F13" s="179"/>
      <c r="I13" s="7" t="s">
        <v>27</v>
      </c>
      <c r="M13" s="33"/>
      <c r="N13" s="33"/>
      <c r="R13" s="27"/>
      <c r="S13" s="27"/>
    </row>
    <row r="14" spans="1:19" x14ac:dyDescent="0.25">
      <c r="A14" s="122">
        <v>13</v>
      </c>
      <c r="B14" s="176" t="str">
        <f>CONCATENATE(HamList!B14,HamList!O13)</f>
        <v/>
      </c>
      <c r="C14" s="177" t="str">
        <f>CONCATENATE(HamList!C14," ",HamList!D14)</f>
        <v xml:space="preserve"> </v>
      </c>
      <c r="D14" s="179"/>
      <c r="E14" s="179"/>
      <c r="F14" s="179"/>
      <c r="I14" s="7" t="s">
        <v>27</v>
      </c>
      <c r="M14" s="33"/>
      <c r="N14" s="33"/>
      <c r="R14" s="27"/>
      <c r="S14" s="27"/>
    </row>
    <row r="15" spans="1:19" x14ac:dyDescent="0.25">
      <c r="A15" s="122">
        <v>14</v>
      </c>
      <c r="B15" s="176" t="str">
        <f>CONCATENATE(HamList!B15,HamList!O14)</f>
        <v/>
      </c>
      <c r="C15" s="177" t="str">
        <f>CONCATENATE(HamList!C15," ",HamList!D15)</f>
        <v xml:space="preserve"> </v>
      </c>
      <c r="D15" s="179"/>
      <c r="E15" s="179"/>
      <c r="F15" s="179"/>
      <c r="I15" s="7" t="s">
        <v>27</v>
      </c>
      <c r="M15" s="33"/>
      <c r="N15" s="33"/>
      <c r="R15" s="27"/>
      <c r="S15" s="27"/>
    </row>
    <row r="16" spans="1:19" x14ac:dyDescent="0.25">
      <c r="A16" s="122">
        <v>15</v>
      </c>
      <c r="B16" s="176" t="str">
        <f>CONCATENATE(HamList!B16,HamList!O15)</f>
        <v/>
      </c>
      <c r="C16" s="177" t="str">
        <f>CONCATENATE(HamList!C16," ",HamList!D16)</f>
        <v xml:space="preserve"> </v>
      </c>
      <c r="D16" s="179"/>
      <c r="E16" s="179"/>
      <c r="F16" s="179"/>
      <c r="I16" s="7" t="s">
        <v>0</v>
      </c>
      <c r="M16" s="33"/>
      <c r="N16" s="33"/>
      <c r="R16" s="27"/>
      <c r="S16" s="27"/>
    </row>
    <row r="17" spans="1:19" x14ac:dyDescent="0.25">
      <c r="A17" s="122">
        <v>16</v>
      </c>
      <c r="B17" s="176" t="str">
        <f>CONCATENATE(HamList!B17,HamList!O16)</f>
        <v/>
      </c>
      <c r="C17" s="177" t="str">
        <f>CONCATENATE(HamList!C17," ",HamList!D17)</f>
        <v xml:space="preserve"> </v>
      </c>
      <c r="D17" s="179"/>
      <c r="E17" s="179"/>
      <c r="F17" s="179"/>
      <c r="M17" s="33"/>
      <c r="N17" s="33"/>
      <c r="R17" s="27"/>
      <c r="S17" s="27"/>
    </row>
    <row r="18" spans="1:19" ht="15.75" x14ac:dyDescent="0.25">
      <c r="A18" s="122">
        <v>17</v>
      </c>
      <c r="B18" s="176" t="str">
        <f>CONCATENATE(HamList!B18,HamList!O17)</f>
        <v/>
      </c>
      <c r="C18" s="177" t="str">
        <f>CONCATENATE(HamList!C18," ",HamList!D18)</f>
        <v xml:space="preserve"> </v>
      </c>
      <c r="D18" s="179"/>
      <c r="E18" s="179"/>
      <c r="F18" s="179"/>
      <c r="I18" s="36" t="s">
        <v>31</v>
      </c>
      <c r="M18" s="33"/>
      <c r="N18" s="33"/>
      <c r="R18" s="27"/>
      <c r="S18" s="27"/>
    </row>
    <row r="19" spans="1:19" x14ac:dyDescent="0.25">
      <c r="A19" s="122">
        <v>18</v>
      </c>
      <c r="B19" s="176" t="str">
        <f>CONCATENATE(HamList!B19,HamList!O18)</f>
        <v/>
      </c>
      <c r="C19" s="177" t="str">
        <f>CONCATENATE(HamList!C19," ",HamList!D19)</f>
        <v xml:space="preserve"> </v>
      </c>
      <c r="D19" s="179"/>
      <c r="E19" s="179"/>
      <c r="F19" s="179"/>
      <c r="I19" s="95"/>
      <c r="M19" s="33"/>
      <c r="N19" s="33"/>
      <c r="R19" s="27"/>
      <c r="S19" s="27"/>
    </row>
    <row r="20" spans="1:19" ht="15.75" x14ac:dyDescent="0.25">
      <c r="A20" s="122">
        <v>19</v>
      </c>
      <c r="B20" s="176" t="str">
        <f>CONCATENATE(HamList!B20,HamList!O19)</f>
        <v/>
      </c>
      <c r="C20" s="177" t="str">
        <f>CONCATENATE(HamList!C20," ",HamList!D20)</f>
        <v xml:space="preserve"> </v>
      </c>
      <c r="D20" s="179"/>
      <c r="E20" s="179"/>
      <c r="F20" s="179"/>
      <c r="I20" s="36" t="s">
        <v>32</v>
      </c>
      <c r="M20" s="33"/>
      <c r="N20" s="33"/>
      <c r="R20" s="27"/>
      <c r="S20" s="27"/>
    </row>
    <row r="21" spans="1:19" x14ac:dyDescent="0.25">
      <c r="A21" s="122">
        <v>20</v>
      </c>
      <c r="B21" s="176" t="str">
        <f>CONCATENATE(HamList!B21,HamList!O20)</f>
        <v/>
      </c>
      <c r="C21" s="177" t="str">
        <f>CONCATENATE(HamList!C21," ",HamList!D21)</f>
        <v xml:space="preserve"> </v>
      </c>
      <c r="D21" s="179"/>
      <c r="E21" s="179"/>
      <c r="F21" s="179"/>
      <c r="I21" s="95"/>
      <c r="M21" s="33"/>
      <c r="N21" s="33"/>
      <c r="R21" s="27"/>
      <c r="S21" s="27"/>
    </row>
    <row r="22" spans="1:19" ht="18.75" x14ac:dyDescent="0.3">
      <c r="A22" s="122">
        <v>21</v>
      </c>
      <c r="B22" s="176" t="str">
        <f>CONCATENATE(HamList!B22,HamList!O21)</f>
        <v/>
      </c>
      <c r="C22" s="177" t="str">
        <f>CONCATENATE(HamList!C22," ",HamList!D22)</f>
        <v xml:space="preserve"> </v>
      </c>
      <c r="D22" s="114"/>
      <c r="E22" s="115"/>
      <c r="F22" s="115"/>
      <c r="I22" s="37" t="s">
        <v>29</v>
      </c>
      <c r="M22" s="33"/>
      <c r="N22" s="33"/>
      <c r="R22" s="27"/>
      <c r="S22" s="27"/>
    </row>
    <row r="23" spans="1:19" ht="18.75" x14ac:dyDescent="0.3">
      <c r="A23" s="122">
        <v>22</v>
      </c>
      <c r="B23" s="176" t="str">
        <f>CONCATENATE(HamList!B23,HamList!O22)</f>
        <v/>
      </c>
      <c r="C23" s="177" t="str">
        <f>CONCATENATE(HamList!C23," ",HamList!D23)</f>
        <v xml:space="preserve"> </v>
      </c>
      <c r="D23" s="114"/>
      <c r="E23" s="115"/>
      <c r="F23" s="115"/>
      <c r="I23" s="120" t="e">
        <f>Haftaldersdağ.!T4</f>
        <v>#NUM!</v>
      </c>
      <c r="M23" s="33"/>
      <c r="N23" s="33"/>
      <c r="R23" s="27"/>
      <c r="S23" s="27"/>
    </row>
    <row r="24" spans="1:19" ht="18.75" x14ac:dyDescent="0.3">
      <c r="A24" s="122">
        <v>23</v>
      </c>
      <c r="B24" s="176" t="str">
        <f>CONCATENATE(HamList!B24,HamList!O23)</f>
        <v/>
      </c>
      <c r="C24" s="177" t="str">
        <f>CONCATENATE(HamList!C24," ",HamList!D24)</f>
        <v xml:space="preserve"> </v>
      </c>
      <c r="D24" s="114"/>
      <c r="E24" s="115"/>
      <c r="F24" s="115"/>
      <c r="I24" s="37" t="s">
        <v>30</v>
      </c>
      <c r="M24" s="33"/>
      <c r="N24" s="33"/>
      <c r="R24" s="27"/>
      <c r="S24" s="27"/>
    </row>
    <row r="25" spans="1:19" ht="18.75" x14ac:dyDescent="0.3">
      <c r="A25" s="122">
        <v>24</v>
      </c>
      <c r="B25" s="176" t="str">
        <f>CONCATENATE(HamList!B25,HamList!O24)</f>
        <v/>
      </c>
      <c r="C25" s="177" t="str">
        <f>CONCATENATE(HamList!C25," ",HamList!D25)</f>
        <v xml:space="preserve"> </v>
      </c>
      <c r="D25" s="114"/>
      <c r="E25" s="115"/>
      <c r="F25" s="115"/>
      <c r="I25" s="120" t="e">
        <f>Haftaldersdağ.!X4</f>
        <v>#NUM!</v>
      </c>
      <c r="M25" s="33"/>
      <c r="N25" s="33"/>
      <c r="R25" s="27"/>
      <c r="S25" s="27"/>
    </row>
    <row r="26" spans="1:19" ht="15.75" x14ac:dyDescent="0.25">
      <c r="A26" s="122">
        <v>25</v>
      </c>
      <c r="B26" s="176" t="str">
        <f>CONCATENATE(HamList!B26,HamList!O25)</f>
        <v/>
      </c>
      <c r="C26" s="177" t="str">
        <f>CONCATENATE(HamList!C26," ",HamList!D26)</f>
        <v xml:space="preserve"> </v>
      </c>
      <c r="D26" s="114"/>
      <c r="E26" s="115"/>
      <c r="F26" s="115"/>
      <c r="I26" s="35" t="s">
        <v>36</v>
      </c>
      <c r="M26" s="33"/>
      <c r="N26" s="33"/>
      <c r="R26" s="27"/>
      <c r="S26" s="27"/>
    </row>
    <row r="27" spans="1:19" ht="15.75" x14ac:dyDescent="0.25">
      <c r="A27" s="122">
        <v>26</v>
      </c>
      <c r="B27" s="176" t="str">
        <f>CONCATENATE(HamList!B27,HamList!O26)</f>
        <v/>
      </c>
      <c r="C27" s="177" t="str">
        <f>CONCATENATE(HamList!C27," ",HamList!D27)</f>
        <v xml:space="preserve"> </v>
      </c>
      <c r="D27" s="114"/>
      <c r="E27" s="115"/>
      <c r="F27" s="115"/>
      <c r="H27" s="117" t="s">
        <v>79</v>
      </c>
      <c r="I27" s="121" t="e">
        <f>Haftaldersdağ.!#REF!</f>
        <v>#REF!</v>
      </c>
      <c r="M27" s="33"/>
      <c r="N27" s="33"/>
      <c r="R27" s="27"/>
      <c r="S27" s="27"/>
    </row>
    <row r="28" spans="1:19" s="96" customFormat="1" ht="15.75" x14ac:dyDescent="0.25">
      <c r="A28" s="122">
        <v>27</v>
      </c>
      <c r="B28" s="176" t="str">
        <f>CONCATENATE(HamList!B28,HamList!O27)</f>
        <v/>
      </c>
      <c r="C28" s="177" t="str">
        <f>CONCATENATE(HamList!C28," ",HamList!D28)</f>
        <v xml:space="preserve"> </v>
      </c>
      <c r="D28" s="114"/>
      <c r="E28" s="115"/>
      <c r="F28" s="115"/>
      <c r="H28" s="117" t="s">
        <v>80</v>
      </c>
      <c r="I28" s="121">
        <f>Haftaldersdağ.!V6</f>
        <v>0</v>
      </c>
      <c r="M28" s="33"/>
      <c r="N28" s="33"/>
      <c r="R28" s="27"/>
      <c r="S28" s="27"/>
    </row>
    <row r="29" spans="1:19" s="96" customFormat="1" ht="15.75" x14ac:dyDescent="0.25">
      <c r="A29" s="122">
        <v>28</v>
      </c>
      <c r="B29" s="176" t="str">
        <f>CONCATENATE(HamList!B29,HamList!O28)</f>
        <v/>
      </c>
      <c r="C29" s="177" t="str">
        <f>CONCATENATE(HamList!C29," ",HamList!D29)</f>
        <v xml:space="preserve"> </v>
      </c>
      <c r="D29" s="114"/>
      <c r="E29" s="115"/>
      <c r="F29" s="115"/>
      <c r="H29" s="117" t="s">
        <v>81</v>
      </c>
      <c r="I29" s="121">
        <f>Haftaldersdağ.!W6</f>
        <v>0</v>
      </c>
      <c r="M29" s="33"/>
      <c r="N29" s="33"/>
      <c r="R29" s="27"/>
      <c r="S29" s="27"/>
    </row>
    <row r="30" spans="1:19" s="96" customFormat="1" ht="15.75" x14ac:dyDescent="0.25">
      <c r="A30" s="122">
        <v>29</v>
      </c>
      <c r="B30" s="176" t="str">
        <f>CONCATENATE(HamList!B30,HamList!O29)</f>
        <v/>
      </c>
      <c r="C30" s="177" t="str">
        <f>CONCATENATE(HamList!C30," ",HamList!D30)</f>
        <v xml:space="preserve"> </v>
      </c>
      <c r="D30" s="114"/>
      <c r="E30" s="115"/>
      <c r="F30" s="115"/>
      <c r="H30" s="118" t="s">
        <v>86</v>
      </c>
      <c r="I30" s="121">
        <f>Haftaldersdağ.!X6</f>
        <v>0</v>
      </c>
      <c r="M30" s="33"/>
      <c r="N30" s="33"/>
      <c r="R30" s="27"/>
      <c r="S30" s="27"/>
    </row>
    <row r="31" spans="1:19" s="96" customFormat="1" ht="15.75" x14ac:dyDescent="0.25">
      <c r="A31" s="122">
        <v>30</v>
      </c>
      <c r="B31" s="176" t="str">
        <f>CONCATENATE(HamList!B31,HamList!O30)</f>
        <v/>
      </c>
      <c r="C31" s="177" t="str">
        <f>CONCATENATE(HamList!C31," ",HamList!D31)</f>
        <v xml:space="preserve"> </v>
      </c>
      <c r="D31" s="114"/>
      <c r="E31" s="115"/>
      <c r="F31" s="115"/>
      <c r="H31" s="117" t="s">
        <v>82</v>
      </c>
      <c r="I31" s="121">
        <f>Haftaldersdağ.!Y6</f>
        <v>0</v>
      </c>
      <c r="M31" s="33"/>
      <c r="N31" s="33"/>
      <c r="R31" s="27"/>
      <c r="S31" s="27"/>
    </row>
    <row r="32" spans="1:19" s="96" customFormat="1" ht="15.75" x14ac:dyDescent="0.25">
      <c r="A32" s="122">
        <v>31</v>
      </c>
      <c r="B32" s="176" t="str">
        <f>CONCATENATE(HamList!B32,HamList!O31)</f>
        <v/>
      </c>
      <c r="C32" s="177" t="str">
        <f>CONCATENATE(HamList!C32," ",HamList!D32)</f>
        <v xml:space="preserve"> </v>
      </c>
      <c r="D32" s="114"/>
      <c r="E32" s="115"/>
      <c r="F32" s="115"/>
      <c r="H32" s="117" t="s">
        <v>83</v>
      </c>
      <c r="I32" s="121">
        <f>Haftaldersdağ.!Z6</f>
        <v>0</v>
      </c>
      <c r="M32" s="33"/>
      <c r="N32" s="33"/>
      <c r="R32" s="27"/>
      <c r="S32" s="27"/>
    </row>
    <row r="33" spans="1:19" s="96" customFormat="1" ht="15.75" x14ac:dyDescent="0.25">
      <c r="A33" s="122">
        <v>32</v>
      </c>
      <c r="B33" s="176" t="str">
        <f>CONCATENATE(HamList!B33,HamList!O32)</f>
        <v/>
      </c>
      <c r="C33" s="177" t="str">
        <f>CONCATENATE(HamList!C33," ",HamList!D33)</f>
        <v xml:space="preserve"> </v>
      </c>
      <c r="D33" s="114"/>
      <c r="E33" s="115"/>
      <c r="F33" s="115"/>
      <c r="H33" s="117" t="s">
        <v>87</v>
      </c>
      <c r="I33" s="121">
        <f>Haftaldersdağ.!U6</f>
        <v>0</v>
      </c>
      <c r="M33" s="33"/>
      <c r="N33" s="33"/>
      <c r="R33" s="27"/>
      <c r="S33" s="27"/>
    </row>
    <row r="34" spans="1:19" ht="15.75" x14ac:dyDescent="0.25">
      <c r="A34" s="122">
        <v>33</v>
      </c>
      <c r="B34" s="176" t="str">
        <f>CONCATENATE(HamList!B34,HamList!O33)</f>
        <v/>
      </c>
      <c r="C34" s="177" t="str">
        <f>CONCATENATE(HamList!C34," ",HamList!D34)</f>
        <v xml:space="preserve"> </v>
      </c>
      <c r="D34" s="114"/>
      <c r="E34" s="180"/>
      <c r="F34" s="180"/>
      <c r="I34" s="35" t="s">
        <v>39</v>
      </c>
      <c r="M34" s="33"/>
      <c r="N34" s="33"/>
      <c r="R34" s="27"/>
      <c r="S34" s="27"/>
    </row>
    <row r="35" spans="1:19" ht="15.75" x14ac:dyDescent="0.25">
      <c r="A35" s="122">
        <v>34</v>
      </c>
      <c r="B35" s="176" t="str">
        <f>CONCATENATE(HamList!B35,HamList!O34)</f>
        <v/>
      </c>
      <c r="C35" s="177" t="str">
        <f>CONCATENATE(HamList!C35," ",HamList!D35)</f>
        <v xml:space="preserve"> </v>
      </c>
      <c r="D35" s="114"/>
      <c r="E35" s="180"/>
      <c r="F35" s="180"/>
      <c r="I35" s="214">
        <f>Haftaldersdağ.!AB2</f>
        <v>0</v>
      </c>
      <c r="M35" s="33"/>
      <c r="N35" s="33"/>
      <c r="R35" s="27"/>
      <c r="S35" s="27"/>
    </row>
    <row r="36" spans="1:19" ht="15.75" x14ac:dyDescent="0.25">
      <c r="A36" s="122">
        <v>35</v>
      </c>
      <c r="B36" s="176" t="str">
        <f>CONCATENATE(HamList!B36,HamList!O35)</f>
        <v/>
      </c>
      <c r="C36" s="177" t="str">
        <f>CONCATENATE(HamList!C36," ",HamList!D36)</f>
        <v xml:space="preserve"> </v>
      </c>
      <c r="D36" s="114"/>
      <c r="E36" s="180"/>
      <c r="F36" s="180"/>
      <c r="I36" s="41" t="s">
        <v>44</v>
      </c>
      <c r="M36" s="33"/>
      <c r="N36" s="33"/>
      <c r="R36" s="27"/>
      <c r="S36" s="27"/>
    </row>
    <row r="37" spans="1:19" ht="15.75" x14ac:dyDescent="0.25">
      <c r="A37" s="122">
        <v>36</v>
      </c>
      <c r="B37" s="176" t="str">
        <f>CONCATENATE(HamList!B37,HamList!O36)</f>
        <v/>
      </c>
      <c r="C37" s="177" t="str">
        <f>CONCATENATE(HamList!C37," ",HamList!D37)</f>
        <v xml:space="preserve"> </v>
      </c>
      <c r="D37" s="114"/>
      <c r="E37" s="180"/>
      <c r="F37" s="180"/>
      <c r="I37" s="40"/>
      <c r="M37" s="33"/>
      <c r="N37" s="33"/>
      <c r="R37" s="27"/>
      <c r="S37" s="27"/>
    </row>
    <row r="38" spans="1:19" ht="15.75" x14ac:dyDescent="0.25">
      <c r="A38" s="122">
        <v>37</v>
      </c>
      <c r="B38" s="176" t="str">
        <f>CONCATENATE(HamList!B38,HamList!O37)</f>
        <v/>
      </c>
      <c r="C38" s="177" t="str">
        <f>CONCATENATE(HamList!C38," ",HamList!D38)</f>
        <v xml:space="preserve"> </v>
      </c>
      <c r="D38" s="114"/>
      <c r="E38" s="180"/>
      <c r="F38" s="180"/>
      <c r="I38" s="41" t="s">
        <v>40</v>
      </c>
      <c r="M38" s="33"/>
      <c r="N38" s="33"/>
      <c r="R38" s="27"/>
      <c r="S38" s="27"/>
    </row>
    <row r="39" spans="1:19" ht="15.75" x14ac:dyDescent="0.25">
      <c r="A39" s="122">
        <v>38</v>
      </c>
      <c r="B39" s="176" t="str">
        <f>CONCATENATE(HamList!B39,HamList!O38)</f>
        <v/>
      </c>
      <c r="C39" s="177" t="str">
        <f>CONCATENATE(HamList!C39," ",HamList!D39)</f>
        <v xml:space="preserve"> </v>
      </c>
      <c r="D39" s="114"/>
      <c r="E39" s="180"/>
      <c r="F39" s="180"/>
      <c r="I39" s="119">
        <f>COUNTA(HamList!B2:B100)</f>
        <v>0</v>
      </c>
      <c r="M39" s="33"/>
      <c r="N39" s="33"/>
      <c r="R39" s="27"/>
      <c r="S39" s="27"/>
    </row>
    <row r="40" spans="1:19" ht="15.75" x14ac:dyDescent="0.25">
      <c r="A40" s="122">
        <v>39</v>
      </c>
      <c r="B40" s="176" t="str">
        <f>CONCATENATE(HamList!B40,HamList!O39)</f>
        <v/>
      </c>
      <c r="C40" s="177" t="str">
        <f>CONCATENATE(HamList!C40," ",HamList!D40)</f>
        <v xml:space="preserve"> </v>
      </c>
      <c r="D40" s="114"/>
      <c r="E40" s="180"/>
      <c r="F40" s="180"/>
      <c r="I40" s="41" t="s">
        <v>13</v>
      </c>
      <c r="M40" s="33"/>
      <c r="N40" s="33"/>
      <c r="R40" s="27"/>
      <c r="S40" s="27"/>
    </row>
    <row r="41" spans="1:19" ht="15.75" x14ac:dyDescent="0.25">
      <c r="A41" s="122">
        <v>40</v>
      </c>
      <c r="B41" s="176" t="str">
        <f>CONCATENATE(HamList!B41,HamList!O40)</f>
        <v/>
      </c>
      <c r="C41" s="177" t="str">
        <f>CONCATENATE(HamList!C41," ",HamList!D41)</f>
        <v xml:space="preserve"> </v>
      </c>
      <c r="D41" s="114"/>
      <c r="E41" s="180"/>
      <c r="F41" s="180"/>
      <c r="I41" s="40" t="s">
        <v>168</v>
      </c>
      <c r="M41" s="33"/>
      <c r="N41" s="33"/>
      <c r="R41" s="27"/>
      <c r="S41" s="27"/>
    </row>
    <row r="42" spans="1:19" ht="15.75" x14ac:dyDescent="0.25">
      <c r="A42" s="122">
        <v>41</v>
      </c>
      <c r="B42" s="176" t="str">
        <f>CONCATENATE(HamList!B42,HamList!O41)</f>
        <v/>
      </c>
      <c r="C42" s="177" t="str">
        <f>CONCATENATE(HamList!C42," ",HamList!D42)</f>
        <v xml:space="preserve"> </v>
      </c>
      <c r="D42" s="114"/>
      <c r="E42" s="180"/>
      <c r="F42" s="180"/>
      <c r="I42" s="41" t="s">
        <v>13</v>
      </c>
      <c r="M42" s="33"/>
      <c r="N42" s="33"/>
      <c r="R42" s="27"/>
      <c r="S42" s="27"/>
    </row>
    <row r="43" spans="1:19" ht="15.75" x14ac:dyDescent="0.25">
      <c r="A43" s="122">
        <v>42</v>
      </c>
      <c r="B43" s="176" t="str">
        <f>CONCATENATE(HamList!B43,HamList!O42)</f>
        <v/>
      </c>
      <c r="C43" s="177" t="str">
        <f>CONCATENATE(HamList!C43," ",HamList!D43)</f>
        <v xml:space="preserve"> </v>
      </c>
      <c r="D43" s="114"/>
      <c r="E43" s="180"/>
      <c r="F43" s="180"/>
      <c r="I43" s="40" t="s">
        <v>168</v>
      </c>
      <c r="M43" s="33"/>
      <c r="N43" s="33"/>
      <c r="R43" s="27"/>
      <c r="S43" s="27"/>
    </row>
    <row r="44" spans="1:19" x14ac:dyDescent="0.25">
      <c r="A44" s="122">
        <v>43</v>
      </c>
      <c r="B44" s="176" t="str">
        <f>CONCATENATE(HamList!B44,HamList!O43)</f>
        <v/>
      </c>
      <c r="C44" s="177" t="str">
        <f>CONCATENATE(HamList!C44," ",HamList!D44)</f>
        <v xml:space="preserve"> </v>
      </c>
      <c r="D44" s="114"/>
      <c r="E44" s="180"/>
      <c r="F44" s="180"/>
      <c r="I44" s="42"/>
      <c r="M44" s="33"/>
      <c r="N44" s="33"/>
      <c r="R44" s="27"/>
      <c r="S44" s="27"/>
    </row>
    <row r="45" spans="1:19" ht="15.75" x14ac:dyDescent="0.25">
      <c r="A45" s="122">
        <v>44</v>
      </c>
      <c r="B45" s="176" t="str">
        <f>CONCATENATE(HamList!B45,HamList!O44)</f>
        <v/>
      </c>
      <c r="C45" s="177" t="str">
        <f>CONCATENATE(HamList!C45," ",HamList!D45)</f>
        <v xml:space="preserve"> </v>
      </c>
      <c r="D45" s="114"/>
      <c r="E45" s="180"/>
      <c r="F45" s="180"/>
      <c r="I45" s="53"/>
      <c r="M45" s="33"/>
      <c r="N45" s="33"/>
      <c r="R45" s="27"/>
      <c r="S45" s="27"/>
    </row>
    <row r="46" spans="1:19" ht="15.75" x14ac:dyDescent="0.25">
      <c r="A46" s="122">
        <v>45</v>
      </c>
      <c r="B46" s="176" t="str">
        <f>CONCATENATE(HamList!B46,HamList!O45)</f>
        <v/>
      </c>
      <c r="C46" s="177" t="str">
        <f>CONCATENATE(HamList!C46," ",HamList!D46)</f>
        <v xml:space="preserve"> </v>
      </c>
      <c r="D46" s="114"/>
      <c r="E46" s="180"/>
      <c r="F46" s="180"/>
      <c r="I46" s="53"/>
      <c r="M46" s="33"/>
      <c r="N46" s="33"/>
      <c r="R46" s="27"/>
      <c r="S46" s="27"/>
    </row>
    <row r="47" spans="1:19" ht="15.75" x14ac:dyDescent="0.25">
      <c r="A47" s="122">
        <v>46</v>
      </c>
      <c r="B47" s="176" t="str">
        <f>CONCATENATE(HamList!B47,HamList!O46)</f>
        <v/>
      </c>
      <c r="C47" s="177" t="str">
        <f>CONCATENATE(HamList!C47," ",HamList!D47)</f>
        <v xml:space="preserve"> </v>
      </c>
      <c r="D47" s="114"/>
      <c r="E47" s="180"/>
      <c r="F47" s="180"/>
      <c r="I47" s="53"/>
      <c r="M47" s="33"/>
      <c r="N47" s="33"/>
      <c r="R47" s="27"/>
      <c r="S47" s="27"/>
    </row>
    <row r="48" spans="1:19" ht="15.75" x14ac:dyDescent="0.25">
      <c r="A48" s="122">
        <v>47</v>
      </c>
      <c r="B48" s="176" t="str">
        <f>CONCATENATE(HamList!B48,HamList!O47)</f>
        <v/>
      </c>
      <c r="C48" s="177" t="str">
        <f>CONCATENATE(HamList!C48," ",HamList!D48)</f>
        <v xml:space="preserve"> </v>
      </c>
      <c r="D48" s="114"/>
      <c r="E48" s="180"/>
      <c r="F48" s="180"/>
      <c r="I48" s="53"/>
      <c r="M48" s="33"/>
      <c r="N48" s="33"/>
      <c r="R48" s="27"/>
      <c r="S48" s="27"/>
    </row>
    <row r="49" spans="1:19" ht="15.75" x14ac:dyDescent="0.25">
      <c r="A49" s="122">
        <v>48</v>
      </c>
      <c r="B49" s="176" t="str">
        <f>CONCATENATE(HamList!B49,HamList!O48)</f>
        <v/>
      </c>
      <c r="C49" s="177" t="str">
        <f>CONCATENATE(HamList!C49," ",HamList!D49)</f>
        <v xml:space="preserve"> </v>
      </c>
      <c r="D49" s="114"/>
      <c r="E49" s="180"/>
      <c r="F49" s="180"/>
      <c r="I49" s="53"/>
      <c r="M49" s="33"/>
      <c r="N49" s="33"/>
      <c r="R49" s="27"/>
      <c r="S49" s="27"/>
    </row>
    <row r="50" spans="1:19" ht="15.75" x14ac:dyDescent="0.25">
      <c r="A50" s="122">
        <v>49</v>
      </c>
      <c r="B50" s="176" t="str">
        <f>CONCATENATE(HamList!B50,HamList!O49)</f>
        <v/>
      </c>
      <c r="C50" s="177" t="str">
        <f>CONCATENATE(HamList!C50," ",HamList!D50)</f>
        <v xml:space="preserve"> </v>
      </c>
      <c r="D50" s="114"/>
      <c r="E50" s="180"/>
      <c r="F50" s="180"/>
      <c r="I50" s="53"/>
      <c r="M50" s="33"/>
      <c r="N50" s="33"/>
      <c r="R50" s="27"/>
      <c r="S50" s="27"/>
    </row>
    <row r="51" spans="1:19" x14ac:dyDescent="0.25">
      <c r="A51" s="122">
        <v>50</v>
      </c>
      <c r="B51" s="176" t="str">
        <f>CONCATENATE(HamList!B51,HamList!O50)</f>
        <v/>
      </c>
      <c r="C51" s="177" t="str">
        <f>CONCATENATE(HamList!C51," ",HamList!D51)</f>
        <v xml:space="preserve"> </v>
      </c>
      <c r="D51" s="114"/>
      <c r="E51" s="180"/>
      <c r="F51" s="180"/>
      <c r="I51" s="33"/>
      <c r="M51" s="33"/>
      <c r="N51" s="33"/>
      <c r="R51" s="27"/>
      <c r="S51" s="27"/>
    </row>
    <row r="52" spans="1:19" x14ac:dyDescent="0.25">
      <c r="A52" s="122">
        <v>51</v>
      </c>
      <c r="B52" s="176" t="str">
        <f>CONCATENATE(HamList!B52,HamList!O51)</f>
        <v/>
      </c>
      <c r="C52" s="177" t="str">
        <f>CONCATENATE(HamList!C52," ",HamList!D52)</f>
        <v xml:space="preserve"> </v>
      </c>
      <c r="D52" s="114"/>
      <c r="E52" s="180"/>
      <c r="F52" s="180"/>
      <c r="M52" s="33"/>
      <c r="N52" s="33"/>
      <c r="R52" s="27"/>
      <c r="S52" s="27"/>
    </row>
    <row r="53" spans="1:19" x14ac:dyDescent="0.25">
      <c r="A53" s="122">
        <v>52</v>
      </c>
      <c r="B53" s="176" t="str">
        <f>CONCATENATE(HamList!B53,HamList!O52)</f>
        <v/>
      </c>
      <c r="C53" s="177" t="str">
        <f>CONCATENATE(HamList!C53," ",HamList!D53)</f>
        <v xml:space="preserve"> </v>
      </c>
      <c r="D53" s="114"/>
      <c r="E53" s="180"/>
      <c r="F53" s="180"/>
      <c r="M53" s="33"/>
      <c r="N53" s="33"/>
      <c r="R53" s="27"/>
      <c r="S53" s="27"/>
    </row>
    <row r="54" spans="1:19" x14ac:dyDescent="0.25">
      <c r="A54" s="122">
        <v>53</v>
      </c>
      <c r="B54" s="176" t="str">
        <f>CONCATENATE(HamList!B54,HamList!O53)</f>
        <v/>
      </c>
      <c r="C54" s="177" t="str">
        <f>CONCATENATE(HamList!C54," ",HamList!D54)</f>
        <v xml:space="preserve"> </v>
      </c>
      <c r="D54" s="114"/>
      <c r="E54" s="180"/>
      <c r="F54" s="180"/>
      <c r="M54" s="33"/>
      <c r="N54" s="33"/>
      <c r="R54" s="27"/>
      <c r="S54" s="27"/>
    </row>
    <row r="55" spans="1:19" x14ac:dyDescent="0.25">
      <c r="A55" s="122">
        <v>54</v>
      </c>
      <c r="B55" s="176" t="str">
        <f>CONCATENATE(HamList!B55,HamList!O54)</f>
        <v/>
      </c>
      <c r="C55" s="177" t="str">
        <f>CONCATENATE(HamList!C55," ",HamList!D55)</f>
        <v xml:space="preserve"> </v>
      </c>
      <c r="D55" s="114"/>
      <c r="E55" s="180"/>
      <c r="F55" s="180"/>
      <c r="M55" s="33"/>
      <c r="N55" s="33"/>
      <c r="R55" s="27"/>
      <c r="S55" s="27"/>
    </row>
    <row r="56" spans="1:19" x14ac:dyDescent="0.25">
      <c r="A56" s="122">
        <v>55</v>
      </c>
      <c r="B56" s="176" t="str">
        <f>CONCATENATE(HamList!B56,HamList!O55)</f>
        <v/>
      </c>
      <c r="C56" s="177" t="str">
        <f>CONCATENATE(HamList!C56," ",HamList!D56)</f>
        <v xml:space="preserve"> </v>
      </c>
      <c r="D56" s="114"/>
      <c r="E56" s="181"/>
      <c r="F56" s="181"/>
      <c r="M56" s="33"/>
      <c r="N56" s="33"/>
      <c r="R56" s="27"/>
      <c r="S56" s="27"/>
    </row>
    <row r="57" spans="1:19" x14ac:dyDescent="0.25">
      <c r="A57" s="122">
        <v>56</v>
      </c>
      <c r="B57" s="176" t="str">
        <f>CONCATENATE(HamList!B57,HamList!O56)</f>
        <v/>
      </c>
      <c r="C57" s="177" t="str">
        <f>CONCATENATE(HamList!C57," ",HamList!D57)</f>
        <v xml:space="preserve"> </v>
      </c>
      <c r="D57" s="114"/>
      <c r="E57" s="181"/>
      <c r="F57" s="181"/>
      <c r="M57" s="33"/>
      <c r="N57" s="33"/>
      <c r="R57" s="27"/>
      <c r="S57" s="27"/>
    </row>
    <row r="58" spans="1:19" x14ac:dyDescent="0.25">
      <c r="A58" s="122">
        <v>57</v>
      </c>
      <c r="B58" s="176" t="str">
        <f>CONCATENATE(HamList!B58,HamList!O57)</f>
        <v/>
      </c>
      <c r="C58" s="177" t="str">
        <f>CONCATENATE(HamList!C58," ",HamList!D58)</f>
        <v xml:space="preserve"> </v>
      </c>
      <c r="D58" s="114"/>
      <c r="E58" s="181"/>
      <c r="F58" s="181"/>
      <c r="M58" s="33"/>
      <c r="N58" s="33"/>
      <c r="R58" s="27"/>
      <c r="S58" s="27"/>
    </row>
    <row r="59" spans="1:19" x14ac:dyDescent="0.25">
      <c r="A59" s="122">
        <v>58</v>
      </c>
      <c r="B59" s="176" t="str">
        <f>CONCATENATE(HamList!B59,HamList!O58)</f>
        <v/>
      </c>
      <c r="C59" s="177" t="str">
        <f>CONCATENATE(HamList!C59," ",HamList!D59)</f>
        <v xml:space="preserve"> </v>
      </c>
      <c r="D59" s="114"/>
      <c r="E59" s="181"/>
      <c r="F59" s="181"/>
      <c r="M59" s="33"/>
      <c r="N59" s="33"/>
      <c r="R59" s="27"/>
      <c r="S59" s="27"/>
    </row>
    <row r="60" spans="1:19" x14ac:dyDescent="0.25">
      <c r="A60" s="122">
        <v>59</v>
      </c>
      <c r="B60" s="176" t="str">
        <f>CONCATENATE(HamList!B60,HamList!O59)</f>
        <v/>
      </c>
      <c r="C60" s="177" t="str">
        <f>CONCATENATE(HamList!C60," ",HamList!D60)</f>
        <v xml:space="preserve"> </v>
      </c>
      <c r="D60" s="114"/>
      <c r="E60" s="181"/>
      <c r="F60" s="181"/>
      <c r="M60" s="33"/>
      <c r="N60" s="33"/>
      <c r="R60" s="27"/>
      <c r="S60" s="27"/>
    </row>
    <row r="61" spans="1:19" x14ac:dyDescent="0.25">
      <c r="A61" s="122">
        <v>60</v>
      </c>
      <c r="B61" s="176" t="str">
        <f>CONCATENATE(HamList!B61,HamList!O60)</f>
        <v/>
      </c>
      <c r="C61" s="177" t="str">
        <f>CONCATENATE(HamList!C61," ",HamList!D61)</f>
        <v xml:space="preserve"> </v>
      </c>
      <c r="D61" s="181"/>
      <c r="E61" s="181"/>
      <c r="F61" s="181"/>
      <c r="M61" s="33"/>
      <c r="N61" s="33"/>
      <c r="R61" s="27"/>
      <c r="S61" s="27"/>
    </row>
    <row r="62" spans="1:19" x14ac:dyDescent="0.25">
      <c r="A62" s="122">
        <v>61</v>
      </c>
      <c r="B62" s="176" t="str">
        <f>CONCATENATE(HamList!B62,HamList!O61)</f>
        <v/>
      </c>
      <c r="C62" s="177" t="str">
        <f>CONCATENATE(HamList!C62," ",HamList!D62)</f>
        <v xml:space="preserve"> </v>
      </c>
      <c r="D62" s="181"/>
      <c r="E62" s="181"/>
      <c r="F62" s="181"/>
      <c r="M62" s="33"/>
      <c r="N62" s="33"/>
    </row>
    <row r="63" spans="1:19" x14ac:dyDescent="0.25">
      <c r="A63" s="122">
        <v>62</v>
      </c>
      <c r="B63" s="176" t="str">
        <f>CONCATENATE(HamList!B63,HamList!O62)</f>
        <v/>
      </c>
      <c r="C63" s="177" t="str">
        <f>CONCATENATE(HamList!C63," ",HamList!D63)</f>
        <v xml:space="preserve"> </v>
      </c>
      <c r="D63" s="181"/>
      <c r="E63" s="181"/>
      <c r="F63" s="181"/>
    </row>
    <row r="64" spans="1:19" x14ac:dyDescent="0.25">
      <c r="A64" s="122">
        <v>63</v>
      </c>
      <c r="B64" s="176" t="str">
        <f>CONCATENATE(HamList!B64,HamList!O63)</f>
        <v/>
      </c>
      <c r="C64" s="177" t="str">
        <f>CONCATENATE(HamList!C64," ",HamList!D64)</f>
        <v xml:space="preserve"> </v>
      </c>
      <c r="D64" s="181"/>
      <c r="E64" s="181"/>
      <c r="F64" s="181"/>
    </row>
    <row r="65" spans="1:6" x14ac:dyDescent="0.25">
      <c r="A65" s="122">
        <v>64</v>
      </c>
      <c r="B65" s="176" t="str">
        <f>CONCATENATE(HamList!B65,HamList!O64)</f>
        <v/>
      </c>
      <c r="C65" s="177" t="str">
        <f>CONCATENATE(HamList!C65," ",HamList!D65)</f>
        <v xml:space="preserve"> </v>
      </c>
      <c r="D65" s="181"/>
      <c r="E65" s="181"/>
      <c r="F65" s="181"/>
    </row>
    <row r="66" spans="1:6" x14ac:dyDescent="0.25">
      <c r="A66" s="122">
        <v>65</v>
      </c>
      <c r="B66" s="176" t="str">
        <f>CONCATENATE(HamList!B66,HamList!O65)</f>
        <v/>
      </c>
      <c r="C66" s="177" t="str">
        <f>CONCATENATE(HamList!C66," ",HamList!D66)</f>
        <v xml:space="preserve"> </v>
      </c>
      <c r="D66" s="181"/>
      <c r="E66" s="181"/>
      <c r="F66" s="181"/>
    </row>
    <row r="67" spans="1:6" x14ac:dyDescent="0.25">
      <c r="A67" s="122">
        <v>66</v>
      </c>
      <c r="B67" s="176" t="str">
        <f>CONCATENATE(HamList!B67,HamList!O66)</f>
        <v/>
      </c>
      <c r="C67" s="177" t="str">
        <f>CONCATENATE(HamList!C67," ",HamList!D67)</f>
        <v xml:space="preserve"> </v>
      </c>
      <c r="D67" s="181"/>
      <c r="E67" s="181"/>
      <c r="F67" s="181"/>
    </row>
    <row r="68" spans="1:6" x14ac:dyDescent="0.25">
      <c r="A68" s="122">
        <v>67</v>
      </c>
      <c r="B68" s="176" t="str">
        <f>CONCATENATE(HamList!B68,HamList!O67)</f>
        <v/>
      </c>
      <c r="C68" s="177" t="str">
        <f>CONCATENATE(HamList!C68," ",HamList!D68)</f>
        <v xml:space="preserve"> </v>
      </c>
      <c r="D68" s="181"/>
      <c r="E68" s="181"/>
      <c r="F68" s="181"/>
    </row>
    <row r="69" spans="1:6" x14ac:dyDescent="0.25">
      <c r="A69" s="122">
        <v>68</v>
      </c>
      <c r="B69" s="176" t="str">
        <f>CONCATENATE(HamList!B69,HamList!O68)</f>
        <v/>
      </c>
      <c r="C69" s="177" t="str">
        <f>CONCATENATE(HamList!C69," ",HamList!D69)</f>
        <v xml:space="preserve"> </v>
      </c>
      <c r="D69" s="181"/>
      <c r="E69" s="181"/>
      <c r="F69" s="181"/>
    </row>
    <row r="70" spans="1:6" x14ac:dyDescent="0.25">
      <c r="A70" s="122">
        <v>69</v>
      </c>
      <c r="B70" s="176" t="str">
        <f>CONCATENATE(HamList!B70,HamList!O69)</f>
        <v/>
      </c>
      <c r="C70" s="177" t="str">
        <f>CONCATENATE(HamList!C70," ",HamList!D70)</f>
        <v xml:space="preserve"> </v>
      </c>
      <c r="D70" s="181"/>
      <c r="E70" s="181"/>
      <c r="F70" s="181"/>
    </row>
    <row r="71" spans="1:6" x14ac:dyDescent="0.25">
      <c r="A71" s="122">
        <v>70</v>
      </c>
      <c r="B71" s="176" t="str">
        <f>CONCATENATE(HamList!B71,HamList!O70)</f>
        <v/>
      </c>
      <c r="C71" s="177" t="str">
        <f>CONCATENATE(HamList!C71," ",HamList!D71)</f>
        <v xml:space="preserve"> </v>
      </c>
      <c r="D71" s="181"/>
      <c r="E71" s="181"/>
      <c r="F71" s="181"/>
    </row>
    <row r="72" spans="1:6" x14ac:dyDescent="0.25">
      <c r="A72" s="122">
        <v>71</v>
      </c>
      <c r="B72" s="176" t="str">
        <f>CONCATENATE(HamList!B72,HamList!O71)</f>
        <v/>
      </c>
      <c r="C72" s="177" t="str">
        <f>CONCATENATE(HamList!C72," ",HamList!D72)</f>
        <v xml:space="preserve"> </v>
      </c>
      <c r="D72" s="181"/>
      <c r="E72" s="181"/>
      <c r="F72" s="181"/>
    </row>
    <row r="73" spans="1:6" x14ac:dyDescent="0.25">
      <c r="A73" s="122">
        <v>72</v>
      </c>
      <c r="B73" s="176" t="str">
        <f>CONCATENATE(HamList!B73,HamList!O72)</f>
        <v/>
      </c>
      <c r="C73" s="177" t="str">
        <f>CONCATENATE(HamList!C73," ",HamList!D73)</f>
        <v xml:space="preserve"> </v>
      </c>
      <c r="D73" s="181"/>
      <c r="E73" s="181"/>
      <c r="F73" s="181"/>
    </row>
    <row r="74" spans="1:6" x14ac:dyDescent="0.25">
      <c r="A74" s="122">
        <v>73</v>
      </c>
      <c r="B74" s="176" t="str">
        <f>CONCATENATE(HamList!B74,HamList!O73)</f>
        <v/>
      </c>
      <c r="C74" s="177" t="str">
        <f>CONCATENATE(HamList!C74," ",HamList!D74)</f>
        <v xml:space="preserve"> </v>
      </c>
      <c r="D74" s="181"/>
      <c r="E74" s="181"/>
      <c r="F74" s="181"/>
    </row>
    <row r="75" spans="1:6" x14ac:dyDescent="0.25">
      <c r="A75" s="122">
        <v>74</v>
      </c>
      <c r="B75" s="176" t="str">
        <f>CONCATENATE(HamList!B75,HamList!O74)</f>
        <v/>
      </c>
      <c r="C75" s="177" t="str">
        <f>CONCATENATE(HamList!C75," ",HamList!D75)</f>
        <v xml:space="preserve"> </v>
      </c>
      <c r="D75" s="181"/>
      <c r="E75" s="181"/>
      <c r="F75" s="181"/>
    </row>
    <row r="76" spans="1:6" x14ac:dyDescent="0.25">
      <c r="A76" s="122">
        <v>75</v>
      </c>
      <c r="B76" s="176" t="str">
        <f>CONCATENATE(HamList!B76,HamList!O75)</f>
        <v/>
      </c>
      <c r="C76" s="177" t="str">
        <f>CONCATENATE(HamList!C76," ",HamList!D76)</f>
        <v xml:space="preserve"> </v>
      </c>
      <c r="D76" s="181"/>
      <c r="E76" s="181"/>
      <c r="F76" s="181"/>
    </row>
    <row r="77" spans="1:6" x14ac:dyDescent="0.25">
      <c r="A77" s="122">
        <v>76</v>
      </c>
      <c r="B77" s="176" t="str">
        <f>CONCATENATE(HamList!B77,HamList!O76)</f>
        <v/>
      </c>
      <c r="C77" s="177" t="str">
        <f>CONCATENATE(HamList!C77," ",HamList!D77)</f>
        <v xml:space="preserve"> </v>
      </c>
      <c r="D77" s="181"/>
      <c r="E77" s="181"/>
      <c r="F77" s="181"/>
    </row>
    <row r="78" spans="1:6" x14ac:dyDescent="0.25">
      <c r="A78" s="122">
        <v>77</v>
      </c>
      <c r="B78" s="176" t="str">
        <f>CONCATENATE(HamList!B78,HamList!O77)</f>
        <v/>
      </c>
      <c r="C78" s="177" t="str">
        <f>CONCATENATE(HamList!C78," ",HamList!D78)</f>
        <v xml:space="preserve"> </v>
      </c>
      <c r="D78" s="181"/>
      <c r="E78" s="181"/>
      <c r="F78" s="181"/>
    </row>
    <row r="79" spans="1:6" x14ac:dyDescent="0.25">
      <c r="A79" s="122">
        <v>78</v>
      </c>
      <c r="B79" s="176" t="str">
        <f>CONCATENATE(HamList!B79,HamList!O78)</f>
        <v/>
      </c>
      <c r="C79" s="177" t="str">
        <f>CONCATENATE(HamList!C79," ",HamList!D79)</f>
        <v xml:space="preserve"> </v>
      </c>
      <c r="D79" s="181"/>
      <c r="E79" s="181"/>
      <c r="F79" s="181"/>
    </row>
    <row r="80" spans="1:6" x14ac:dyDescent="0.25">
      <c r="A80" s="122">
        <v>79</v>
      </c>
      <c r="B80" s="176" t="str">
        <f>CONCATENATE(HamList!B80,HamList!O79)</f>
        <v/>
      </c>
      <c r="C80" s="177" t="str">
        <f>CONCATENATE(HamList!C80," ",HamList!D80)</f>
        <v xml:space="preserve"> </v>
      </c>
      <c r="D80" s="181"/>
      <c r="E80" s="181"/>
      <c r="F80" s="181"/>
    </row>
    <row r="81" spans="1:6" x14ac:dyDescent="0.25">
      <c r="A81" s="122">
        <v>80</v>
      </c>
      <c r="B81" s="176" t="str">
        <f>CONCATENATE(HamList!B81,HamList!O80)</f>
        <v/>
      </c>
      <c r="C81" s="177" t="str">
        <f>CONCATENATE(HamList!C81," ",HamList!D81)</f>
        <v xml:space="preserve"> </v>
      </c>
      <c r="D81" s="181"/>
      <c r="E81" s="181"/>
      <c r="F81" s="181"/>
    </row>
    <row r="82" spans="1:6" x14ac:dyDescent="0.25">
      <c r="A82" s="122">
        <v>81</v>
      </c>
      <c r="B82" s="176" t="str">
        <f>CONCATENATE(HamList!B82,HamList!O81)</f>
        <v/>
      </c>
      <c r="C82" s="177" t="str">
        <f>CONCATENATE(HamList!C82," ",HamList!D82)</f>
        <v xml:space="preserve"> </v>
      </c>
      <c r="D82" s="181"/>
      <c r="E82" s="181"/>
      <c r="F82" s="181"/>
    </row>
    <row r="83" spans="1:6" x14ac:dyDescent="0.25">
      <c r="A83" s="122">
        <v>82</v>
      </c>
      <c r="B83" s="176" t="str">
        <f>CONCATENATE(HamList!B83,HamList!O82)</f>
        <v/>
      </c>
      <c r="C83" s="177" t="str">
        <f>CONCATENATE(HamList!C83," ",HamList!D83)</f>
        <v xml:space="preserve"> </v>
      </c>
      <c r="D83" s="181"/>
      <c r="E83" s="181"/>
      <c r="F83" s="181"/>
    </row>
    <row r="84" spans="1:6" x14ac:dyDescent="0.25">
      <c r="A84" s="122">
        <v>83</v>
      </c>
      <c r="B84" s="176" t="str">
        <f>CONCATENATE(HamList!B84,HamList!O83)</f>
        <v/>
      </c>
      <c r="C84" s="177" t="str">
        <f>CONCATENATE(HamList!C84," ",HamList!D84)</f>
        <v xml:space="preserve"> </v>
      </c>
      <c r="D84" s="181"/>
      <c r="E84" s="181"/>
      <c r="F84" s="181"/>
    </row>
    <row r="85" spans="1:6" x14ac:dyDescent="0.25">
      <c r="A85" s="122">
        <v>84</v>
      </c>
      <c r="B85" s="176" t="str">
        <f>CONCATENATE(HamList!B85,HamList!O84)</f>
        <v/>
      </c>
      <c r="C85" s="177" t="str">
        <f>CONCATENATE(HamList!C85," ",HamList!D85)</f>
        <v xml:space="preserve"> </v>
      </c>
      <c r="D85" s="181"/>
      <c r="E85" s="181"/>
      <c r="F85" s="181"/>
    </row>
    <row r="86" spans="1:6" x14ac:dyDescent="0.25">
      <c r="A86" s="122">
        <v>85</v>
      </c>
      <c r="B86" s="176" t="str">
        <f>CONCATENATE(HamList!B86,HamList!O85)</f>
        <v/>
      </c>
      <c r="C86" s="177" t="str">
        <f>CONCATENATE(HamList!C86," ",HamList!D86)</f>
        <v xml:space="preserve"> </v>
      </c>
      <c r="D86" s="181"/>
      <c r="E86" s="181"/>
      <c r="F86" s="181"/>
    </row>
    <row r="87" spans="1:6" x14ac:dyDescent="0.25">
      <c r="A87" s="122">
        <v>86</v>
      </c>
      <c r="B87" s="176" t="str">
        <f>CONCATENATE(HamList!B87,HamList!O86)</f>
        <v/>
      </c>
      <c r="C87" s="177" t="str">
        <f>CONCATENATE(HamList!C87," ",HamList!D87)</f>
        <v xml:space="preserve"> </v>
      </c>
      <c r="D87" s="181"/>
      <c r="E87" s="181"/>
      <c r="F87" s="181"/>
    </row>
    <row r="88" spans="1:6" x14ac:dyDescent="0.25">
      <c r="A88" s="122">
        <v>87</v>
      </c>
      <c r="B88" s="176" t="str">
        <f>CONCATENATE(HamList!B88,HamList!O87)</f>
        <v/>
      </c>
      <c r="C88" s="177" t="str">
        <f>CONCATENATE(HamList!C88," ",HamList!D88)</f>
        <v xml:space="preserve"> </v>
      </c>
      <c r="D88" s="181"/>
      <c r="E88" s="181"/>
      <c r="F88" s="181"/>
    </row>
    <row r="89" spans="1:6" x14ac:dyDescent="0.25">
      <c r="A89" s="5">
        <v>88</v>
      </c>
      <c r="B89" s="176" t="str">
        <f>CONCATENATE(HamList!B89,HamList!O88)</f>
        <v/>
      </c>
      <c r="C89" s="177" t="str">
        <f>CONCATENATE(HamList!C89," ",HamList!D89)</f>
        <v xml:space="preserve"> </v>
      </c>
      <c r="D89" s="116"/>
      <c r="E89" s="116"/>
      <c r="F89" s="116"/>
    </row>
    <row r="90" spans="1:6" x14ac:dyDescent="0.25">
      <c r="A90" s="5">
        <v>89</v>
      </c>
      <c r="B90" s="176" t="str">
        <f>CONCATENATE(HamList!B90,HamList!O89)</f>
        <v/>
      </c>
      <c r="C90" s="177" t="str">
        <f>CONCATENATE(HamList!C90," ",HamList!D90)</f>
        <v xml:space="preserve"> </v>
      </c>
      <c r="D90" s="116"/>
      <c r="E90" s="116"/>
      <c r="F90" s="116"/>
    </row>
    <row r="91" spans="1:6" x14ac:dyDescent="0.25">
      <c r="A91" s="5">
        <v>90</v>
      </c>
      <c r="B91" s="176" t="str">
        <f>CONCATENATE(HamList!B91,HamList!O90)</f>
        <v/>
      </c>
      <c r="C91" s="177" t="str">
        <f>CONCATENATE(HamList!C91," ",HamList!D91)</f>
        <v xml:space="preserve"> </v>
      </c>
      <c r="D91" s="116"/>
      <c r="E91" s="116"/>
      <c r="F91" s="116"/>
    </row>
    <row r="92" spans="1:6" x14ac:dyDescent="0.25">
      <c r="A92" s="5">
        <v>91</v>
      </c>
      <c r="B92" s="176" t="str">
        <f>CONCATENATE(HamList!B92,HamList!O91)</f>
        <v/>
      </c>
      <c r="C92" s="177" t="str">
        <f>CONCATENATE(HamList!C92," ",HamList!D92)</f>
        <v xml:space="preserve"> </v>
      </c>
      <c r="D92" s="116"/>
      <c r="E92" s="116"/>
      <c r="F92" s="116"/>
    </row>
    <row r="93" spans="1:6" x14ac:dyDescent="0.25">
      <c r="A93" s="5">
        <v>92</v>
      </c>
      <c r="B93" s="176" t="str">
        <f>CONCATENATE(HamList!B93,HamList!O92)</f>
        <v/>
      </c>
      <c r="C93" s="177" t="str">
        <f>CONCATENATE(HamList!C93," ",HamList!D93)</f>
        <v xml:space="preserve"> </v>
      </c>
      <c r="D93" s="116"/>
      <c r="E93" s="116"/>
      <c r="F93" s="116"/>
    </row>
    <row r="94" spans="1:6" x14ac:dyDescent="0.25">
      <c r="A94" s="5">
        <v>93</v>
      </c>
      <c r="B94" s="176" t="str">
        <f>CONCATENATE(HamList!B94,HamList!O93)</f>
        <v/>
      </c>
      <c r="C94" s="177" t="str">
        <f>CONCATENATE(HamList!C94," ",HamList!D94)</f>
        <v xml:space="preserve"> </v>
      </c>
      <c r="D94" s="116"/>
      <c r="E94" s="116"/>
      <c r="F94" s="116"/>
    </row>
    <row r="95" spans="1:6" x14ac:dyDescent="0.25">
      <c r="A95" s="5">
        <v>94</v>
      </c>
      <c r="B95" s="176" t="str">
        <f>CONCATENATE(HamList!B95,HamList!O94)</f>
        <v/>
      </c>
      <c r="C95" s="177" t="str">
        <f>CONCATENATE(HamList!C95," ",HamList!D95)</f>
        <v xml:space="preserve"> </v>
      </c>
      <c r="D95" s="116"/>
      <c r="E95" s="116"/>
      <c r="F95" s="116"/>
    </row>
    <row r="96" spans="1:6" x14ac:dyDescent="0.25">
      <c r="A96" s="5">
        <v>95</v>
      </c>
      <c r="B96" s="176" t="str">
        <f>CONCATENATE(HamList!B96,HamList!O95)</f>
        <v/>
      </c>
      <c r="C96" s="177" t="str">
        <f>CONCATENATE(HamList!C96," ",HamList!D96)</f>
        <v xml:space="preserve"> </v>
      </c>
      <c r="D96" s="116"/>
      <c r="E96" s="116"/>
      <c r="F96" s="116"/>
    </row>
    <row r="97" spans="1:6" x14ac:dyDescent="0.25">
      <c r="A97" s="5">
        <v>96</v>
      </c>
      <c r="B97" s="176" t="str">
        <f>CONCATENATE(HamList!B97,HamList!O96)</f>
        <v/>
      </c>
      <c r="C97" s="177" t="str">
        <f>CONCATENATE(HamList!C97," ",HamList!D97)</f>
        <v xml:space="preserve"> </v>
      </c>
      <c r="D97" s="116"/>
      <c r="E97" s="116"/>
      <c r="F97" s="116"/>
    </row>
    <row r="98" spans="1:6" x14ac:dyDescent="0.25">
      <c r="A98" s="5">
        <v>97</v>
      </c>
      <c r="B98" s="176" t="str">
        <f>CONCATENATE(HamList!B98,HamList!O97)</f>
        <v/>
      </c>
      <c r="C98" s="177" t="str">
        <f>CONCATENATE(HamList!C98," ",HamList!D98)</f>
        <v xml:space="preserve"> </v>
      </c>
      <c r="D98" s="116"/>
      <c r="E98" s="116"/>
      <c r="F98" s="116"/>
    </row>
    <row r="99" spans="1:6" x14ac:dyDescent="0.25">
      <c r="A99" s="5">
        <v>98</v>
      </c>
      <c r="B99" s="176" t="str">
        <f>CONCATENATE(HamList!B99,HamList!O98)</f>
        <v/>
      </c>
      <c r="C99" s="177" t="str">
        <f>CONCATENATE(HamList!C99," ",HamList!D99)</f>
        <v xml:space="preserve"> </v>
      </c>
      <c r="D99" s="116"/>
      <c r="E99" s="116"/>
      <c r="F99" s="116"/>
    </row>
    <row r="100" spans="1:6" x14ac:dyDescent="0.25">
      <c r="A100" s="5">
        <v>99</v>
      </c>
      <c r="B100" s="176" t="str">
        <f>CONCATENATE(HamList!B100,HamList!O99)</f>
        <v/>
      </c>
      <c r="C100" s="177" t="str">
        <f>CONCATENATE(HamList!C100," ",HamList!D100)</f>
        <v xml:space="preserve"> </v>
      </c>
      <c r="D100" s="116"/>
      <c r="E100" s="116"/>
      <c r="F100" s="116"/>
    </row>
    <row r="101" spans="1:6" x14ac:dyDescent="0.25">
      <c r="A101" s="5">
        <v>100</v>
      </c>
      <c r="B101" s="176" t="str">
        <f>CONCATENATE(HamList!B101,HamList!O100)</f>
        <v/>
      </c>
      <c r="C101" s="177" t="str">
        <f>CONCATENATE(HamList!C101," ",HamList!D101)</f>
        <v xml:space="preserve"> </v>
      </c>
      <c r="D101" s="116"/>
      <c r="E101" s="116"/>
      <c r="F101" s="116"/>
    </row>
    <row r="102" spans="1:6" x14ac:dyDescent="0.25">
      <c r="A102" s="5">
        <v>101</v>
      </c>
      <c r="B102" s="176" t="str">
        <f>CONCATENATE(HamList!B102,HamList!O101)</f>
        <v/>
      </c>
      <c r="C102" s="177" t="str">
        <f>CONCATENATE(HamList!C102," ",HamList!D102)</f>
        <v xml:space="preserve"> </v>
      </c>
      <c r="D102" s="116"/>
      <c r="E102" s="116"/>
      <c r="F102" s="116"/>
    </row>
    <row r="103" spans="1:6" x14ac:dyDescent="0.25">
      <c r="A103" s="5">
        <v>102</v>
      </c>
      <c r="B103" s="176" t="str">
        <f>CONCATENATE(HamList!B103,HamList!O102)</f>
        <v/>
      </c>
      <c r="C103" s="177" t="str">
        <f>CONCATENATE(HamList!C103," ",HamList!D103)</f>
        <v xml:space="preserve"> </v>
      </c>
      <c r="D103" s="116"/>
      <c r="E103" s="116"/>
      <c r="F103" s="116"/>
    </row>
    <row r="104" spans="1:6" x14ac:dyDescent="0.25">
      <c r="A104" s="5">
        <v>103</v>
      </c>
      <c r="B104" s="176" t="str">
        <f>CONCATENATE(HamList!B104,HamList!O103)</f>
        <v/>
      </c>
      <c r="C104" s="177" t="str">
        <f>CONCATENATE(HamList!C104," ",HamList!D104)</f>
        <v xml:space="preserve"> </v>
      </c>
      <c r="D104" s="116"/>
      <c r="E104" s="116"/>
      <c r="F104" s="116"/>
    </row>
    <row r="105" spans="1:6" x14ac:dyDescent="0.25">
      <c r="A105" s="5">
        <v>104</v>
      </c>
      <c r="B105" s="176" t="str">
        <f>CONCATENATE(HamList!B105,HamList!O104)</f>
        <v/>
      </c>
      <c r="C105" s="177" t="str">
        <f>CONCATENATE(HamList!C105," ",HamList!D105)</f>
        <v xml:space="preserve"> </v>
      </c>
      <c r="D105" s="116"/>
      <c r="E105" s="116"/>
      <c r="F105" s="116"/>
    </row>
    <row r="106" spans="1:6" x14ac:dyDescent="0.25">
      <c r="A106" s="5">
        <v>105</v>
      </c>
      <c r="B106" s="176" t="str">
        <f>CONCATENATE(HamList!B106,HamList!O105)</f>
        <v/>
      </c>
      <c r="C106" s="177" t="str">
        <f>CONCATENATE(HamList!C106," ",HamList!D106)</f>
        <v xml:space="preserve"> </v>
      </c>
      <c r="D106" s="116"/>
      <c r="E106" s="116"/>
      <c r="F106" s="116"/>
    </row>
    <row r="107" spans="1:6" x14ac:dyDescent="0.25">
      <c r="A107" s="5">
        <v>106</v>
      </c>
      <c r="B107" s="176" t="str">
        <f>CONCATENATE(HamList!B107,HamList!O106)</f>
        <v/>
      </c>
      <c r="C107" s="177" t="str">
        <f>CONCATENATE(HamList!C107," ",HamList!D107)</f>
        <v xml:space="preserve"> </v>
      </c>
      <c r="D107" s="116"/>
      <c r="E107" s="116"/>
      <c r="F107" s="116"/>
    </row>
    <row r="108" spans="1:6" x14ac:dyDescent="0.25">
      <c r="A108" s="5">
        <v>107</v>
      </c>
      <c r="B108" s="176" t="str">
        <f>CONCATENATE(HamList!B108,HamList!O107)</f>
        <v/>
      </c>
      <c r="C108" s="177" t="str">
        <f>CONCATENATE(HamList!C108," ",HamList!D108)</f>
        <v xml:space="preserve"> </v>
      </c>
      <c r="D108" s="116"/>
      <c r="E108" s="116"/>
      <c r="F108" s="116"/>
    </row>
    <row r="109" spans="1:6" x14ac:dyDescent="0.25">
      <c r="A109" s="5">
        <v>108</v>
      </c>
      <c r="B109" s="116"/>
      <c r="C109" s="116"/>
      <c r="D109" s="116"/>
      <c r="E109" s="116"/>
      <c r="F109" s="116"/>
    </row>
    <row r="110" spans="1:6" x14ac:dyDescent="0.25">
      <c r="A110" s="5">
        <v>109</v>
      </c>
      <c r="B110" s="116"/>
      <c r="C110" s="116"/>
      <c r="D110" s="116"/>
      <c r="E110" s="116"/>
      <c r="F110" s="116"/>
    </row>
    <row r="111" spans="1:6" x14ac:dyDescent="0.25">
      <c r="A111" s="5">
        <v>110</v>
      </c>
      <c r="B111" s="116"/>
      <c r="C111" s="116"/>
      <c r="D111" s="116"/>
      <c r="E111" s="116"/>
      <c r="F111" s="116"/>
    </row>
    <row r="112" spans="1:6" x14ac:dyDescent="0.25">
      <c r="A112" s="5">
        <v>111</v>
      </c>
      <c r="B112" s="116"/>
      <c r="C112" s="116"/>
      <c r="D112" s="116"/>
      <c r="E112" s="116"/>
      <c r="F112" s="116"/>
    </row>
    <row r="113" spans="1:6" x14ac:dyDescent="0.25">
      <c r="A113" s="5">
        <v>112</v>
      </c>
      <c r="B113" s="116"/>
      <c r="C113" s="116"/>
      <c r="D113" s="116"/>
      <c r="E113" s="116"/>
      <c r="F113" s="116"/>
    </row>
    <row r="114" spans="1:6" x14ac:dyDescent="0.25">
      <c r="A114" s="5">
        <v>113</v>
      </c>
      <c r="B114" s="116"/>
      <c r="C114" s="116"/>
      <c r="D114" s="116"/>
      <c r="E114" s="116"/>
      <c r="F114" s="116"/>
    </row>
    <row r="115" spans="1:6" x14ac:dyDescent="0.25">
      <c r="A115" s="5">
        <v>114</v>
      </c>
      <c r="B115" s="116"/>
      <c r="C115" s="116"/>
      <c r="D115" s="116"/>
      <c r="E115" s="116"/>
      <c r="F115" s="116"/>
    </row>
    <row r="116" spans="1:6" x14ac:dyDescent="0.25">
      <c r="A116" s="5">
        <v>115</v>
      </c>
      <c r="B116" s="116"/>
      <c r="C116" s="116"/>
      <c r="D116" s="116"/>
      <c r="E116" s="116"/>
      <c r="F116" s="116"/>
    </row>
    <row r="117" spans="1:6" x14ac:dyDescent="0.25">
      <c r="A117" s="5">
        <v>116</v>
      </c>
      <c r="B117" s="116"/>
      <c r="C117" s="116"/>
      <c r="D117" s="116"/>
      <c r="E117" s="116"/>
      <c r="F117" s="116"/>
    </row>
  </sheetData>
  <mergeCells count="1">
    <mergeCell ref="R1:S1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L65"/>
  <sheetViews>
    <sheetView zoomScaleSheetLayoutView="100" workbookViewId="0">
      <selection activeCell="H5" sqref="H5:I5"/>
    </sheetView>
  </sheetViews>
  <sheetFormatPr defaultRowHeight="15" x14ac:dyDescent="0.25"/>
  <cols>
    <col min="1" max="1" width="6.85546875" customWidth="1"/>
    <col min="2" max="2" width="13.28515625" style="124" customWidth="1"/>
    <col min="3" max="3" width="21.42578125" customWidth="1"/>
    <col min="4" max="4" width="14.28515625" customWidth="1"/>
    <col min="5" max="5" width="4.140625" customWidth="1"/>
    <col min="6" max="6" width="6.85546875" customWidth="1"/>
    <col min="7" max="7" width="13.28515625" style="124" customWidth="1"/>
    <col min="8" max="8" width="21.42578125" customWidth="1"/>
    <col min="9" max="9" width="13.7109375" customWidth="1"/>
  </cols>
  <sheetData>
    <row r="1" spans="1:12" ht="18.75" customHeight="1" x14ac:dyDescent="0.3">
      <c r="A1" s="439" t="s">
        <v>215</v>
      </c>
      <c r="B1" s="439"/>
      <c r="C1" s="439"/>
      <c r="D1" s="439"/>
      <c r="E1" s="439"/>
      <c r="F1" s="439"/>
      <c r="G1" s="439"/>
      <c r="H1" s="439"/>
      <c r="I1" s="439"/>
      <c r="J1" s="47"/>
      <c r="K1" s="47"/>
    </row>
    <row r="2" spans="1:12" ht="15" customHeight="1" x14ac:dyDescent="0.25">
      <c r="A2" s="438">
        <f>GİRİŞ!R2</f>
        <v>0</v>
      </c>
      <c r="B2" s="438"/>
      <c r="C2" s="438"/>
      <c r="D2" s="438"/>
      <c r="E2" s="438"/>
      <c r="F2" s="438"/>
      <c r="G2" s="438"/>
      <c r="H2" s="438"/>
      <c r="I2" s="438"/>
      <c r="J2" s="48"/>
      <c r="K2" s="48"/>
    </row>
    <row r="3" spans="1:12" ht="22.5" customHeight="1" x14ac:dyDescent="0.25">
      <c r="A3" s="438" t="s">
        <v>38</v>
      </c>
      <c r="B3" s="438"/>
      <c r="C3" s="438"/>
      <c r="D3" s="438"/>
      <c r="E3" s="438"/>
      <c r="F3" s="438"/>
      <c r="G3" s="438"/>
      <c r="H3" s="438"/>
      <c r="I3" s="438"/>
      <c r="J3" s="49"/>
      <c r="K3" s="49"/>
    </row>
    <row r="4" spans="1:12" ht="13.5" customHeight="1" x14ac:dyDescent="0.25">
      <c r="A4" s="443" t="s">
        <v>45</v>
      </c>
      <c r="B4" s="444"/>
      <c r="C4" s="450">
        <f>GİRİŞ!I19</f>
        <v>0</v>
      </c>
      <c r="D4" s="451"/>
      <c r="E4" s="50"/>
      <c r="F4" s="446" t="s">
        <v>101</v>
      </c>
      <c r="G4" s="447"/>
      <c r="H4" s="448" t="e">
        <f ca="1">Haftaldersdağ.!A148</f>
        <v>#N/A</v>
      </c>
      <c r="I4" s="449"/>
      <c r="J4" s="50"/>
      <c r="K4" s="130"/>
      <c r="L4" s="131"/>
    </row>
    <row r="5" spans="1:12" ht="13.5" customHeight="1" x14ac:dyDescent="0.25">
      <c r="A5" s="445" t="s">
        <v>46</v>
      </c>
      <c r="B5" s="440"/>
      <c r="C5" s="441">
        <f>GİRİŞ!I21</f>
        <v>0</v>
      </c>
      <c r="D5" s="442"/>
      <c r="E5" s="126"/>
      <c r="F5" s="445" t="s">
        <v>103</v>
      </c>
      <c r="G5" s="440"/>
      <c r="H5" s="441">
        <f>GİRİŞ!I35</f>
        <v>0</v>
      </c>
      <c r="I5" s="442"/>
      <c r="J5" s="126"/>
      <c r="K5" s="440"/>
      <c r="L5" s="440"/>
    </row>
    <row r="6" spans="1:12" ht="13.5" customHeight="1" x14ac:dyDescent="0.25">
      <c r="A6" s="445" t="s">
        <v>97</v>
      </c>
      <c r="B6" s="440"/>
      <c r="C6" s="458" t="e">
        <f>GİRİŞ!I23</f>
        <v>#NUM!</v>
      </c>
      <c r="D6" s="459"/>
      <c r="E6" s="127"/>
      <c r="F6" s="445" t="s">
        <v>47</v>
      </c>
      <c r="G6" s="440"/>
      <c r="H6" s="441">
        <f>GİRİŞ!I39</f>
        <v>0</v>
      </c>
      <c r="I6" s="442"/>
      <c r="J6" s="50"/>
      <c r="K6" s="130"/>
      <c r="L6" s="131"/>
    </row>
    <row r="7" spans="1:12" ht="13.5" customHeight="1" x14ac:dyDescent="0.25">
      <c r="A7" s="454" t="s">
        <v>102</v>
      </c>
      <c r="B7" s="455"/>
      <c r="C7" s="460" t="e">
        <f>GİRİŞ!I25</f>
        <v>#NUM!</v>
      </c>
      <c r="D7" s="461"/>
      <c r="E7" s="128"/>
      <c r="F7" s="454" t="s">
        <v>44</v>
      </c>
      <c r="G7" s="455"/>
      <c r="H7" s="456">
        <f>GİRİŞ!I37</f>
        <v>0</v>
      </c>
      <c r="I7" s="457"/>
      <c r="J7" s="54"/>
      <c r="K7" s="50"/>
    </row>
    <row r="8" spans="1:12" ht="4.5" customHeight="1" x14ac:dyDescent="0.25">
      <c r="C8" s="129"/>
      <c r="D8" s="129"/>
      <c r="E8" s="50"/>
      <c r="J8" s="50"/>
      <c r="K8" s="50"/>
    </row>
    <row r="9" spans="1:12" ht="20.25" customHeight="1" x14ac:dyDescent="0.25">
      <c r="A9" s="462" t="s">
        <v>42</v>
      </c>
      <c r="B9" s="462"/>
      <c r="C9" s="462"/>
      <c r="D9" s="462"/>
      <c r="E9" s="462"/>
      <c r="F9" s="462"/>
      <c r="G9" s="462"/>
      <c r="H9" s="462"/>
      <c r="I9" s="462"/>
      <c r="J9" s="50"/>
      <c r="K9" s="50"/>
    </row>
    <row r="10" spans="1:12" x14ac:dyDescent="0.25">
      <c r="A10" s="43" t="s">
        <v>41</v>
      </c>
      <c r="B10" s="123" t="s">
        <v>3</v>
      </c>
      <c r="C10" s="273" t="s">
        <v>104</v>
      </c>
      <c r="D10" s="275" t="s">
        <v>109</v>
      </c>
      <c r="E10" s="52"/>
      <c r="F10" s="51" t="s">
        <v>41</v>
      </c>
      <c r="G10" s="123" t="s">
        <v>3</v>
      </c>
      <c r="H10" s="44" t="s">
        <v>104</v>
      </c>
      <c r="I10" s="44" t="s">
        <v>109</v>
      </c>
      <c r="J10" s="39"/>
      <c r="K10" s="39"/>
    </row>
    <row r="11" spans="1:12" x14ac:dyDescent="0.25">
      <c r="A11" s="185">
        <v>1</v>
      </c>
      <c r="B11" s="186" t="str">
        <f>GİRİŞ!B2</f>
        <v/>
      </c>
      <c r="C11" s="274" t="str">
        <f>GİRİŞ!C2</f>
        <v xml:space="preserve"> </v>
      </c>
      <c r="D11" s="189" t="str">
        <f>CONCATENATE(HamList!E2,HamList!N1)</f>
        <v/>
      </c>
      <c r="E11" s="188"/>
      <c r="F11" s="189">
        <v>51</v>
      </c>
      <c r="G11" s="186" t="str">
        <f>GİRİŞ!B52</f>
        <v/>
      </c>
      <c r="H11" s="187" t="str">
        <f>GİRİŞ!C52</f>
        <v xml:space="preserve"> </v>
      </c>
      <c r="I11" s="187" t="str">
        <f>CONCATENATE(HamList!E52,HamList!N51)</f>
        <v/>
      </c>
      <c r="J11" s="39"/>
      <c r="K11" s="39"/>
    </row>
    <row r="12" spans="1:12" x14ac:dyDescent="0.25">
      <c r="A12" s="185">
        <v>2</v>
      </c>
      <c r="B12" s="186" t="str">
        <f>GİRİŞ!B3</f>
        <v/>
      </c>
      <c r="C12" s="274" t="str">
        <f>GİRİŞ!C3</f>
        <v xml:space="preserve"> </v>
      </c>
      <c r="D12" s="189" t="str">
        <f>CONCATENATE(HamList!E3,HamList!N2)</f>
        <v/>
      </c>
      <c r="E12" s="188"/>
      <c r="F12" s="189">
        <v>52</v>
      </c>
      <c r="G12" s="186" t="str">
        <f>GİRİŞ!B53</f>
        <v/>
      </c>
      <c r="H12" s="187" t="str">
        <f>GİRİŞ!C53</f>
        <v xml:space="preserve"> </v>
      </c>
      <c r="I12" s="187" t="str">
        <f>CONCATENATE(HamList!E53,HamList!N52)</f>
        <v/>
      </c>
      <c r="J12" s="39"/>
      <c r="K12" s="39"/>
    </row>
    <row r="13" spans="1:12" x14ac:dyDescent="0.25">
      <c r="A13" s="185">
        <v>3</v>
      </c>
      <c r="B13" s="186" t="str">
        <f>GİRİŞ!B4</f>
        <v/>
      </c>
      <c r="C13" s="274" t="str">
        <f>GİRİŞ!C4</f>
        <v xml:space="preserve"> </v>
      </c>
      <c r="D13" s="189" t="str">
        <f>CONCATENATE(HamList!E4,HamList!N3)</f>
        <v/>
      </c>
      <c r="E13" s="188"/>
      <c r="F13" s="189">
        <v>53</v>
      </c>
      <c r="G13" s="186" t="str">
        <f>GİRİŞ!B54</f>
        <v/>
      </c>
      <c r="H13" s="187" t="str">
        <f>GİRİŞ!C54</f>
        <v xml:space="preserve"> </v>
      </c>
      <c r="I13" s="187" t="str">
        <f>CONCATENATE(HamList!E54,HamList!N53)</f>
        <v/>
      </c>
      <c r="J13" s="39"/>
      <c r="K13" s="39"/>
    </row>
    <row r="14" spans="1:12" x14ac:dyDescent="0.25">
      <c r="A14" s="185">
        <v>4</v>
      </c>
      <c r="B14" s="186" t="str">
        <f>GİRİŞ!B5</f>
        <v/>
      </c>
      <c r="C14" s="274" t="str">
        <f>GİRİŞ!C5</f>
        <v xml:space="preserve"> </v>
      </c>
      <c r="D14" s="189" t="str">
        <f>CONCATENATE(HamList!E5,HamList!N4)</f>
        <v/>
      </c>
      <c r="E14" s="188"/>
      <c r="F14" s="189">
        <v>54</v>
      </c>
      <c r="G14" s="186" t="str">
        <f>GİRİŞ!B55</f>
        <v/>
      </c>
      <c r="H14" s="187" t="str">
        <f>GİRİŞ!C55</f>
        <v xml:space="preserve"> </v>
      </c>
      <c r="I14" s="187" t="str">
        <f>CONCATENATE(HamList!E55,HamList!N54)</f>
        <v/>
      </c>
      <c r="J14" s="39"/>
      <c r="K14" s="39"/>
    </row>
    <row r="15" spans="1:12" x14ac:dyDescent="0.25">
      <c r="A15" s="185">
        <v>5</v>
      </c>
      <c r="B15" s="186" t="str">
        <f>GİRİŞ!B6</f>
        <v/>
      </c>
      <c r="C15" s="274" t="str">
        <f>GİRİŞ!C6</f>
        <v xml:space="preserve"> </v>
      </c>
      <c r="D15" s="189" t="str">
        <f>CONCATENATE(HamList!E6,HamList!N5)</f>
        <v/>
      </c>
      <c r="E15" s="188"/>
      <c r="F15" s="189">
        <v>55</v>
      </c>
      <c r="G15" s="186" t="str">
        <f>GİRİŞ!B56</f>
        <v/>
      </c>
      <c r="H15" s="187" t="str">
        <f>GİRİŞ!C56</f>
        <v xml:space="preserve"> </v>
      </c>
      <c r="I15" s="187" t="str">
        <f>CONCATENATE(HamList!E56,HamList!N55)</f>
        <v/>
      </c>
      <c r="J15" s="39"/>
      <c r="K15" s="39"/>
    </row>
    <row r="16" spans="1:12" x14ac:dyDescent="0.25">
      <c r="A16" s="185">
        <v>6</v>
      </c>
      <c r="B16" s="186" t="str">
        <f>GİRİŞ!B7</f>
        <v/>
      </c>
      <c r="C16" s="274" t="str">
        <f>GİRİŞ!C7</f>
        <v xml:space="preserve"> </v>
      </c>
      <c r="D16" s="189" t="str">
        <f>CONCATENATE(HamList!E7,HamList!N6)</f>
        <v/>
      </c>
      <c r="E16" s="188"/>
      <c r="F16" s="189">
        <v>56</v>
      </c>
      <c r="G16" s="186" t="str">
        <f>GİRİŞ!B57</f>
        <v/>
      </c>
      <c r="H16" s="187" t="str">
        <f>GİRİŞ!C57</f>
        <v xml:space="preserve"> </v>
      </c>
      <c r="I16" s="187" t="str">
        <f>CONCATENATE(HamList!E57,HamList!N56)</f>
        <v/>
      </c>
      <c r="J16" s="39"/>
      <c r="K16" s="39"/>
    </row>
    <row r="17" spans="1:11" x14ac:dyDescent="0.25">
      <c r="A17" s="185">
        <v>7</v>
      </c>
      <c r="B17" s="186" t="str">
        <f>GİRİŞ!B8</f>
        <v/>
      </c>
      <c r="C17" s="274" t="str">
        <f>GİRİŞ!C8</f>
        <v xml:space="preserve"> </v>
      </c>
      <c r="D17" s="189" t="str">
        <f>CONCATENATE(HamList!E8,HamList!N7)</f>
        <v/>
      </c>
      <c r="E17" s="188"/>
      <c r="F17" s="189">
        <v>57</v>
      </c>
      <c r="G17" s="186" t="str">
        <f>GİRİŞ!B58</f>
        <v/>
      </c>
      <c r="H17" s="187" t="str">
        <f>GİRİŞ!C58</f>
        <v xml:space="preserve"> </v>
      </c>
      <c r="I17" s="187" t="str">
        <f>CONCATENATE(HamList!E58,HamList!N57)</f>
        <v/>
      </c>
      <c r="J17" s="39"/>
      <c r="K17" s="39"/>
    </row>
    <row r="18" spans="1:11" x14ac:dyDescent="0.25">
      <c r="A18" s="185">
        <v>8</v>
      </c>
      <c r="B18" s="186" t="str">
        <f>GİRİŞ!B9</f>
        <v/>
      </c>
      <c r="C18" s="274" t="str">
        <f>GİRİŞ!C9</f>
        <v xml:space="preserve"> </v>
      </c>
      <c r="D18" s="189" t="str">
        <f>CONCATENATE(HamList!E9,HamList!N8)</f>
        <v/>
      </c>
      <c r="E18" s="188"/>
      <c r="F18" s="189">
        <v>58</v>
      </c>
      <c r="G18" s="186" t="str">
        <f>GİRİŞ!B59</f>
        <v/>
      </c>
      <c r="H18" s="187" t="str">
        <f>GİRİŞ!C59</f>
        <v xml:space="preserve"> </v>
      </c>
      <c r="I18" s="187" t="str">
        <f>CONCATENATE(HamList!E59,HamList!N58)</f>
        <v/>
      </c>
      <c r="J18" s="39"/>
      <c r="K18" s="39"/>
    </row>
    <row r="19" spans="1:11" x14ac:dyDescent="0.25">
      <c r="A19" s="185">
        <v>9</v>
      </c>
      <c r="B19" s="186" t="str">
        <f>GİRİŞ!B10</f>
        <v/>
      </c>
      <c r="C19" s="274" t="str">
        <f>GİRİŞ!C10</f>
        <v xml:space="preserve"> </v>
      </c>
      <c r="D19" s="189" t="str">
        <f>CONCATENATE(HamList!E10,HamList!N9)</f>
        <v/>
      </c>
      <c r="E19" s="188"/>
      <c r="F19" s="189">
        <v>59</v>
      </c>
      <c r="G19" s="186" t="str">
        <f>GİRİŞ!B60</f>
        <v/>
      </c>
      <c r="H19" s="187" t="str">
        <f>GİRİŞ!C60</f>
        <v xml:space="preserve"> </v>
      </c>
      <c r="I19" s="187" t="str">
        <f>CONCATENATE(HamList!E60,HamList!N59)</f>
        <v/>
      </c>
      <c r="J19" s="39"/>
      <c r="K19" s="39"/>
    </row>
    <row r="20" spans="1:11" x14ac:dyDescent="0.25">
      <c r="A20" s="185">
        <v>10</v>
      </c>
      <c r="B20" s="186" t="str">
        <f>GİRİŞ!B11</f>
        <v/>
      </c>
      <c r="C20" s="274" t="str">
        <f>GİRİŞ!C11</f>
        <v xml:space="preserve"> </v>
      </c>
      <c r="D20" s="189" t="str">
        <f>CONCATENATE(HamList!E11,HamList!N10)</f>
        <v/>
      </c>
      <c r="E20" s="188"/>
      <c r="F20" s="189">
        <v>60</v>
      </c>
      <c r="G20" s="186" t="str">
        <f>GİRİŞ!B61</f>
        <v/>
      </c>
      <c r="H20" s="187" t="str">
        <f>GİRİŞ!C61</f>
        <v xml:space="preserve"> </v>
      </c>
      <c r="I20" s="187" t="str">
        <f>CONCATENATE(HamList!E61,HamList!N60)</f>
        <v/>
      </c>
      <c r="J20" s="39"/>
      <c r="K20" s="39"/>
    </row>
    <row r="21" spans="1:11" x14ac:dyDescent="0.25">
      <c r="A21" s="185">
        <v>11</v>
      </c>
      <c r="B21" s="186" t="str">
        <f>GİRİŞ!B12</f>
        <v/>
      </c>
      <c r="C21" s="274" t="str">
        <f>GİRİŞ!C12</f>
        <v xml:space="preserve"> </v>
      </c>
      <c r="D21" s="189" t="str">
        <f>CONCATENATE(HamList!E12,HamList!N11)</f>
        <v/>
      </c>
      <c r="E21" s="188"/>
      <c r="F21" s="189">
        <v>61</v>
      </c>
      <c r="G21" s="186" t="str">
        <f>GİRİŞ!B62</f>
        <v/>
      </c>
      <c r="H21" s="187" t="str">
        <f>GİRİŞ!C62</f>
        <v xml:space="preserve"> </v>
      </c>
      <c r="I21" s="187" t="str">
        <f>CONCATENATE(HamList!E62,HamList!N61)</f>
        <v/>
      </c>
      <c r="J21" s="39"/>
      <c r="K21" s="39"/>
    </row>
    <row r="22" spans="1:11" x14ac:dyDescent="0.25">
      <c r="A22" s="185">
        <v>12</v>
      </c>
      <c r="B22" s="186" t="str">
        <f>GİRİŞ!B13</f>
        <v/>
      </c>
      <c r="C22" s="274" t="str">
        <f>GİRİŞ!C13</f>
        <v xml:space="preserve"> </v>
      </c>
      <c r="D22" s="189" t="str">
        <f>CONCATENATE(HamList!E13,HamList!N12)</f>
        <v/>
      </c>
      <c r="E22" s="188"/>
      <c r="F22" s="189">
        <v>62</v>
      </c>
      <c r="G22" s="186" t="str">
        <f>GİRİŞ!B63</f>
        <v/>
      </c>
      <c r="H22" s="187" t="str">
        <f>GİRİŞ!C63</f>
        <v xml:space="preserve"> </v>
      </c>
      <c r="I22" s="187" t="str">
        <f>CONCATENATE(HamList!E63,HamList!N62)</f>
        <v/>
      </c>
      <c r="J22" s="39"/>
      <c r="K22" s="39"/>
    </row>
    <row r="23" spans="1:11" x14ac:dyDescent="0.25">
      <c r="A23" s="185">
        <v>13</v>
      </c>
      <c r="B23" s="186" t="str">
        <f>GİRİŞ!B14</f>
        <v/>
      </c>
      <c r="C23" s="274" t="str">
        <f>GİRİŞ!C14</f>
        <v xml:space="preserve"> </v>
      </c>
      <c r="D23" s="189" t="str">
        <f>CONCATENATE(HamList!E14,HamList!N13)</f>
        <v/>
      </c>
      <c r="E23" s="188"/>
      <c r="F23" s="189">
        <v>63</v>
      </c>
      <c r="G23" s="186" t="str">
        <f>GİRİŞ!B64</f>
        <v/>
      </c>
      <c r="H23" s="187" t="str">
        <f>GİRİŞ!C64</f>
        <v xml:space="preserve"> </v>
      </c>
      <c r="I23" s="187" t="str">
        <f>CONCATENATE(HamList!E64,HamList!N63)</f>
        <v/>
      </c>
      <c r="J23" s="39"/>
      <c r="K23" s="39"/>
    </row>
    <row r="24" spans="1:11" x14ac:dyDescent="0.25">
      <c r="A24" s="185">
        <v>14</v>
      </c>
      <c r="B24" s="186" t="str">
        <f>GİRİŞ!B15</f>
        <v/>
      </c>
      <c r="C24" s="274" t="str">
        <f>GİRİŞ!C15</f>
        <v xml:space="preserve"> </v>
      </c>
      <c r="D24" s="189" t="str">
        <f>CONCATENATE(HamList!E15,HamList!N14)</f>
        <v/>
      </c>
      <c r="E24" s="188"/>
      <c r="F24" s="189">
        <v>64</v>
      </c>
      <c r="G24" s="186" t="str">
        <f>GİRİŞ!B65</f>
        <v/>
      </c>
      <c r="H24" s="187" t="str">
        <f>GİRİŞ!C65</f>
        <v xml:space="preserve"> </v>
      </c>
      <c r="I24" s="187" t="str">
        <f>CONCATENATE(HamList!E65,HamList!N64)</f>
        <v/>
      </c>
      <c r="J24" s="39"/>
      <c r="K24" s="39"/>
    </row>
    <row r="25" spans="1:11" x14ac:dyDescent="0.25">
      <c r="A25" s="185">
        <v>15</v>
      </c>
      <c r="B25" s="186" t="str">
        <f>GİRİŞ!B16</f>
        <v/>
      </c>
      <c r="C25" s="274" t="str">
        <f>GİRİŞ!C16</f>
        <v xml:space="preserve"> </v>
      </c>
      <c r="D25" s="189" t="str">
        <f>CONCATENATE(HamList!E16,HamList!N15)</f>
        <v/>
      </c>
      <c r="E25" s="188"/>
      <c r="F25" s="189">
        <v>65</v>
      </c>
      <c r="G25" s="186" t="str">
        <f>GİRİŞ!B66</f>
        <v/>
      </c>
      <c r="H25" s="187" t="str">
        <f>GİRİŞ!C66</f>
        <v xml:space="preserve"> </v>
      </c>
      <c r="I25" s="187" t="str">
        <f>CONCATENATE(HamList!E66,HamList!N65)</f>
        <v/>
      </c>
      <c r="J25" s="39"/>
      <c r="K25" s="39"/>
    </row>
    <row r="26" spans="1:11" x14ac:dyDescent="0.25">
      <c r="A26" s="185">
        <v>16</v>
      </c>
      <c r="B26" s="186" t="str">
        <f>GİRİŞ!B17</f>
        <v/>
      </c>
      <c r="C26" s="274" t="str">
        <f>GİRİŞ!C17</f>
        <v xml:space="preserve"> </v>
      </c>
      <c r="D26" s="189" t="str">
        <f>CONCATENATE(HamList!E17,HamList!N16)</f>
        <v/>
      </c>
      <c r="E26" s="188"/>
      <c r="F26" s="189">
        <v>66</v>
      </c>
      <c r="G26" s="186" t="str">
        <f>GİRİŞ!B67</f>
        <v/>
      </c>
      <c r="H26" s="187" t="str">
        <f>GİRİŞ!C67</f>
        <v xml:space="preserve"> </v>
      </c>
      <c r="I26" s="187" t="str">
        <f>CONCATENATE(HamList!E67,HamList!N66)</f>
        <v/>
      </c>
      <c r="J26" s="39"/>
      <c r="K26" s="39"/>
    </row>
    <row r="27" spans="1:11" x14ac:dyDescent="0.25">
      <c r="A27" s="185">
        <v>17</v>
      </c>
      <c r="B27" s="186" t="str">
        <f>GİRİŞ!B18</f>
        <v/>
      </c>
      <c r="C27" s="274" t="str">
        <f>GİRİŞ!C18</f>
        <v xml:space="preserve"> </v>
      </c>
      <c r="D27" s="189" t="str">
        <f>CONCATENATE(HamList!E18,HamList!N17)</f>
        <v/>
      </c>
      <c r="E27" s="188"/>
      <c r="F27" s="189">
        <v>67</v>
      </c>
      <c r="G27" s="186" t="str">
        <f>GİRİŞ!B68</f>
        <v/>
      </c>
      <c r="H27" s="187" t="str">
        <f>GİRİŞ!C68</f>
        <v xml:space="preserve"> </v>
      </c>
      <c r="I27" s="187" t="str">
        <f>CONCATENATE(HamList!E68,HamList!N67)</f>
        <v/>
      </c>
      <c r="J27" s="39"/>
      <c r="K27" s="39"/>
    </row>
    <row r="28" spans="1:11" x14ac:dyDescent="0.25">
      <c r="A28" s="185">
        <v>18</v>
      </c>
      <c r="B28" s="186" t="str">
        <f>GİRİŞ!B19</f>
        <v/>
      </c>
      <c r="C28" s="274" t="str">
        <f>GİRİŞ!C19</f>
        <v xml:space="preserve"> </v>
      </c>
      <c r="D28" s="189" t="str">
        <f>CONCATENATE(HamList!E19,HamList!N18)</f>
        <v/>
      </c>
      <c r="E28" s="188"/>
      <c r="F28" s="189">
        <v>68</v>
      </c>
      <c r="G28" s="186" t="str">
        <f>GİRİŞ!B69</f>
        <v/>
      </c>
      <c r="H28" s="187" t="str">
        <f>GİRİŞ!C69</f>
        <v xml:space="preserve"> </v>
      </c>
      <c r="I28" s="187" t="str">
        <f>CONCATENATE(HamList!E69,HamList!N68)</f>
        <v/>
      </c>
      <c r="J28" s="39"/>
      <c r="K28" s="39"/>
    </row>
    <row r="29" spans="1:11" x14ac:dyDescent="0.25">
      <c r="A29" s="185">
        <v>19</v>
      </c>
      <c r="B29" s="186" t="str">
        <f>GİRİŞ!B20</f>
        <v/>
      </c>
      <c r="C29" s="274" t="str">
        <f>GİRİŞ!C20</f>
        <v xml:space="preserve"> </v>
      </c>
      <c r="D29" s="189" t="str">
        <f>CONCATENATE(HamList!E20,HamList!N19)</f>
        <v/>
      </c>
      <c r="E29" s="188"/>
      <c r="F29" s="189">
        <v>69</v>
      </c>
      <c r="G29" s="186" t="str">
        <f>GİRİŞ!B70</f>
        <v/>
      </c>
      <c r="H29" s="187" t="str">
        <f>GİRİŞ!C70</f>
        <v xml:space="preserve"> </v>
      </c>
      <c r="I29" s="187" t="str">
        <f>CONCATENATE(HamList!E70,HamList!N69)</f>
        <v/>
      </c>
      <c r="J29" s="39"/>
      <c r="K29" s="39"/>
    </row>
    <row r="30" spans="1:11" x14ac:dyDescent="0.25">
      <c r="A30" s="185">
        <v>20</v>
      </c>
      <c r="B30" s="186" t="str">
        <f>GİRİŞ!B21</f>
        <v/>
      </c>
      <c r="C30" s="274" t="str">
        <f>GİRİŞ!C21</f>
        <v xml:space="preserve"> </v>
      </c>
      <c r="D30" s="189" t="str">
        <f>CONCATENATE(HamList!E21,HamList!N20)</f>
        <v/>
      </c>
      <c r="E30" s="188"/>
      <c r="F30" s="189">
        <v>70</v>
      </c>
      <c r="G30" s="186" t="str">
        <f>GİRİŞ!B71</f>
        <v/>
      </c>
      <c r="H30" s="187" t="str">
        <f>GİRİŞ!C71</f>
        <v xml:space="preserve"> </v>
      </c>
      <c r="I30" s="187" t="str">
        <f>CONCATENATE(HamList!E71,HamList!N70)</f>
        <v/>
      </c>
      <c r="J30" s="39"/>
      <c r="K30" s="39"/>
    </row>
    <row r="31" spans="1:11" x14ac:dyDescent="0.25">
      <c r="A31" s="185">
        <v>21</v>
      </c>
      <c r="B31" s="186" t="str">
        <f>GİRİŞ!B22</f>
        <v/>
      </c>
      <c r="C31" s="274" t="str">
        <f>GİRİŞ!C22</f>
        <v xml:space="preserve"> </v>
      </c>
      <c r="D31" s="189" t="str">
        <f>CONCATENATE(HamList!E22,HamList!N21)</f>
        <v/>
      </c>
      <c r="E31" s="188"/>
      <c r="F31" s="189">
        <v>71</v>
      </c>
      <c r="G31" s="186" t="str">
        <f>GİRİŞ!B72</f>
        <v/>
      </c>
      <c r="H31" s="187" t="str">
        <f>GİRİŞ!C72</f>
        <v xml:space="preserve"> </v>
      </c>
      <c r="I31" s="187" t="str">
        <f>CONCATENATE(HamList!E72,HamList!N71)</f>
        <v/>
      </c>
      <c r="J31" s="39"/>
      <c r="K31" s="39"/>
    </row>
    <row r="32" spans="1:11" x14ac:dyDescent="0.25">
      <c r="A32" s="185">
        <v>22</v>
      </c>
      <c r="B32" s="186" t="str">
        <f>GİRİŞ!B23</f>
        <v/>
      </c>
      <c r="C32" s="274" t="str">
        <f>GİRİŞ!C23</f>
        <v xml:space="preserve"> </v>
      </c>
      <c r="D32" s="189" t="str">
        <f>CONCATENATE(HamList!E23,HamList!N22)</f>
        <v/>
      </c>
      <c r="E32" s="188"/>
      <c r="F32" s="189">
        <v>72</v>
      </c>
      <c r="G32" s="186" t="str">
        <f>GİRİŞ!B73</f>
        <v/>
      </c>
      <c r="H32" s="187" t="str">
        <f>GİRİŞ!C73</f>
        <v xml:space="preserve"> </v>
      </c>
      <c r="I32" s="187" t="str">
        <f>CONCATENATE(HamList!E73,HamList!N72)</f>
        <v/>
      </c>
      <c r="J32" s="39"/>
      <c r="K32" s="39"/>
    </row>
    <row r="33" spans="1:11" x14ac:dyDescent="0.25">
      <c r="A33" s="185">
        <v>23</v>
      </c>
      <c r="B33" s="186" t="str">
        <f>GİRİŞ!B24</f>
        <v/>
      </c>
      <c r="C33" s="274" t="str">
        <f>GİRİŞ!C24</f>
        <v xml:space="preserve"> </v>
      </c>
      <c r="D33" s="189" t="str">
        <f>CONCATENATE(HamList!E24,HamList!N23)</f>
        <v/>
      </c>
      <c r="E33" s="188"/>
      <c r="F33" s="189">
        <v>73</v>
      </c>
      <c r="G33" s="186" t="str">
        <f>GİRİŞ!B74</f>
        <v/>
      </c>
      <c r="H33" s="187" t="str">
        <f>GİRİŞ!C74</f>
        <v xml:space="preserve"> </v>
      </c>
      <c r="I33" s="187" t="str">
        <f>CONCATENATE(HamList!E74,HamList!N73)</f>
        <v/>
      </c>
      <c r="J33" s="39"/>
      <c r="K33" s="39"/>
    </row>
    <row r="34" spans="1:11" x14ac:dyDescent="0.25">
      <c r="A34" s="185">
        <v>24</v>
      </c>
      <c r="B34" s="186" t="str">
        <f>GİRİŞ!B25</f>
        <v/>
      </c>
      <c r="C34" s="274" t="str">
        <f>GİRİŞ!C25</f>
        <v xml:space="preserve"> </v>
      </c>
      <c r="D34" s="189" t="str">
        <f>CONCATENATE(HamList!E25,HamList!N24)</f>
        <v/>
      </c>
      <c r="E34" s="188"/>
      <c r="F34" s="189">
        <v>74</v>
      </c>
      <c r="G34" s="186" t="str">
        <f>GİRİŞ!B75</f>
        <v/>
      </c>
      <c r="H34" s="187" t="str">
        <f>GİRİŞ!C75</f>
        <v xml:space="preserve"> </v>
      </c>
      <c r="I34" s="187" t="str">
        <f>CONCATENATE(HamList!E75,HamList!N74)</f>
        <v/>
      </c>
      <c r="J34" s="39"/>
      <c r="K34" s="39"/>
    </row>
    <row r="35" spans="1:11" x14ac:dyDescent="0.25">
      <c r="A35" s="185">
        <v>25</v>
      </c>
      <c r="B35" s="186" t="str">
        <f>GİRİŞ!B26</f>
        <v/>
      </c>
      <c r="C35" s="274" t="str">
        <f>GİRİŞ!C26</f>
        <v xml:space="preserve"> </v>
      </c>
      <c r="D35" s="189" t="str">
        <f>CONCATENATE(HamList!E26,HamList!N25)</f>
        <v/>
      </c>
      <c r="E35" s="188"/>
      <c r="F35" s="189">
        <v>75</v>
      </c>
      <c r="G35" s="186" t="str">
        <f>GİRİŞ!B76</f>
        <v/>
      </c>
      <c r="H35" s="187" t="str">
        <f>GİRİŞ!C76</f>
        <v xml:space="preserve"> </v>
      </c>
      <c r="I35" s="187" t="str">
        <f>CONCATENATE(HamList!E76,HamList!N75)</f>
        <v/>
      </c>
      <c r="J35" s="39"/>
      <c r="K35" s="39"/>
    </row>
    <row r="36" spans="1:11" x14ac:dyDescent="0.25">
      <c r="A36" s="185">
        <v>26</v>
      </c>
      <c r="B36" s="186" t="str">
        <f>GİRİŞ!B27</f>
        <v/>
      </c>
      <c r="C36" s="274" t="str">
        <f>GİRİŞ!C27</f>
        <v xml:space="preserve"> </v>
      </c>
      <c r="D36" s="189" t="str">
        <f>CONCATENATE(HamList!E27,HamList!N26)</f>
        <v/>
      </c>
      <c r="E36" s="188"/>
      <c r="F36" s="189">
        <v>76</v>
      </c>
      <c r="G36" s="186" t="str">
        <f>GİRİŞ!B77</f>
        <v/>
      </c>
      <c r="H36" s="187" t="str">
        <f>GİRİŞ!C77</f>
        <v xml:space="preserve"> </v>
      </c>
      <c r="I36" s="187" t="str">
        <f>CONCATENATE(HamList!E77,HamList!N76)</f>
        <v/>
      </c>
      <c r="J36" s="39"/>
      <c r="K36" s="39"/>
    </row>
    <row r="37" spans="1:11" x14ac:dyDescent="0.25">
      <c r="A37" s="185">
        <v>27</v>
      </c>
      <c r="B37" s="186" t="str">
        <f>GİRİŞ!B28</f>
        <v/>
      </c>
      <c r="C37" s="274" t="str">
        <f>GİRİŞ!C28</f>
        <v xml:space="preserve"> </v>
      </c>
      <c r="D37" s="189" t="str">
        <f>CONCATENATE(HamList!E28,HamList!N27)</f>
        <v/>
      </c>
      <c r="E37" s="188"/>
      <c r="F37" s="189">
        <v>77</v>
      </c>
      <c r="G37" s="186" t="str">
        <f>GİRİŞ!B78</f>
        <v/>
      </c>
      <c r="H37" s="187" t="str">
        <f>GİRİŞ!C78</f>
        <v xml:space="preserve"> </v>
      </c>
      <c r="I37" s="187" t="str">
        <f>CONCATENATE(HamList!E78,HamList!N77)</f>
        <v/>
      </c>
      <c r="J37" s="39"/>
      <c r="K37" s="39"/>
    </row>
    <row r="38" spans="1:11" x14ac:dyDescent="0.25">
      <c r="A38" s="185">
        <v>28</v>
      </c>
      <c r="B38" s="186" t="str">
        <f>GİRİŞ!B29</f>
        <v/>
      </c>
      <c r="C38" s="274" t="str">
        <f>GİRİŞ!C29</f>
        <v xml:space="preserve"> </v>
      </c>
      <c r="D38" s="189" t="str">
        <f>CONCATENATE(HamList!E29,HamList!N28)</f>
        <v/>
      </c>
      <c r="E38" s="188"/>
      <c r="F38" s="189">
        <v>78</v>
      </c>
      <c r="G38" s="186" t="str">
        <f>GİRİŞ!B79</f>
        <v/>
      </c>
      <c r="H38" s="187" t="str">
        <f>GİRİŞ!C79</f>
        <v xml:space="preserve"> </v>
      </c>
      <c r="I38" s="187" t="str">
        <f>CONCATENATE(HamList!E79,HamList!N78)</f>
        <v/>
      </c>
      <c r="J38" s="39"/>
      <c r="K38" s="39"/>
    </row>
    <row r="39" spans="1:11" x14ac:dyDescent="0.25">
      <c r="A39" s="185">
        <v>29</v>
      </c>
      <c r="B39" s="186" t="str">
        <f>GİRİŞ!B30</f>
        <v/>
      </c>
      <c r="C39" s="274" t="str">
        <f>GİRİŞ!C30</f>
        <v xml:space="preserve"> </v>
      </c>
      <c r="D39" s="189" t="str">
        <f>CONCATENATE(HamList!E30,HamList!N29)</f>
        <v/>
      </c>
      <c r="E39" s="188"/>
      <c r="F39" s="189">
        <v>79</v>
      </c>
      <c r="G39" s="186" t="str">
        <f>GİRİŞ!B80</f>
        <v/>
      </c>
      <c r="H39" s="187" t="str">
        <f>GİRİŞ!C80</f>
        <v xml:space="preserve"> </v>
      </c>
      <c r="I39" s="187" t="str">
        <f>CONCATENATE(HamList!E80,HamList!N79)</f>
        <v/>
      </c>
      <c r="J39" s="39"/>
      <c r="K39" s="39"/>
    </row>
    <row r="40" spans="1:11" x14ac:dyDescent="0.25">
      <c r="A40" s="185">
        <v>30</v>
      </c>
      <c r="B40" s="186" t="str">
        <f>GİRİŞ!B31</f>
        <v/>
      </c>
      <c r="C40" s="274" t="str">
        <f>GİRİŞ!C31</f>
        <v xml:space="preserve"> </v>
      </c>
      <c r="D40" s="189" t="str">
        <f>CONCATENATE(HamList!E31,HamList!N30)</f>
        <v/>
      </c>
      <c r="E40" s="188"/>
      <c r="F40" s="189">
        <v>80</v>
      </c>
      <c r="G40" s="186" t="str">
        <f>GİRİŞ!B81</f>
        <v/>
      </c>
      <c r="H40" s="187" t="str">
        <f>GİRİŞ!C81</f>
        <v xml:space="preserve"> </v>
      </c>
      <c r="I40" s="187" t="str">
        <f>CONCATENATE(HamList!E81,HamList!N80)</f>
        <v/>
      </c>
      <c r="J40" s="39"/>
      <c r="K40" s="39"/>
    </row>
    <row r="41" spans="1:11" x14ac:dyDescent="0.25">
      <c r="A41" s="185">
        <v>31</v>
      </c>
      <c r="B41" s="186" t="str">
        <f>GİRİŞ!B32</f>
        <v/>
      </c>
      <c r="C41" s="274" t="str">
        <f>GİRİŞ!C32</f>
        <v xml:space="preserve"> </v>
      </c>
      <c r="D41" s="189" t="str">
        <f>CONCATENATE(HamList!E32,HamList!N31)</f>
        <v/>
      </c>
      <c r="E41" s="188"/>
      <c r="F41" s="189">
        <v>81</v>
      </c>
      <c r="G41" s="186" t="str">
        <f>GİRİŞ!B82</f>
        <v/>
      </c>
      <c r="H41" s="187" t="str">
        <f>GİRİŞ!C82</f>
        <v xml:space="preserve"> </v>
      </c>
      <c r="I41" s="187" t="str">
        <f>CONCATENATE(HamList!E82,HamList!N81)</f>
        <v/>
      </c>
      <c r="J41" s="39"/>
      <c r="K41" s="39"/>
    </row>
    <row r="42" spans="1:11" x14ac:dyDescent="0.25">
      <c r="A42" s="185">
        <v>32</v>
      </c>
      <c r="B42" s="186" t="str">
        <f>GİRİŞ!B33</f>
        <v/>
      </c>
      <c r="C42" s="274" t="str">
        <f>GİRİŞ!C33</f>
        <v xml:space="preserve"> </v>
      </c>
      <c r="D42" s="189" t="str">
        <f>CONCATENATE(HamList!E33,HamList!N32)</f>
        <v/>
      </c>
      <c r="E42" s="188"/>
      <c r="F42" s="189">
        <v>82</v>
      </c>
      <c r="G42" s="186" t="str">
        <f>GİRİŞ!B83</f>
        <v/>
      </c>
      <c r="H42" s="187" t="str">
        <f>GİRİŞ!C83</f>
        <v xml:space="preserve"> </v>
      </c>
      <c r="I42" s="187" t="str">
        <f>CONCATENATE(HamList!E83,HamList!N82)</f>
        <v/>
      </c>
      <c r="J42" s="39"/>
      <c r="K42" s="39"/>
    </row>
    <row r="43" spans="1:11" x14ac:dyDescent="0.25">
      <c r="A43" s="185">
        <v>33</v>
      </c>
      <c r="B43" s="186" t="str">
        <f>GİRİŞ!B34</f>
        <v/>
      </c>
      <c r="C43" s="274" t="str">
        <f>GİRİŞ!C34</f>
        <v xml:space="preserve"> </v>
      </c>
      <c r="D43" s="189" t="str">
        <f>CONCATENATE(HamList!E34,HamList!N33)</f>
        <v/>
      </c>
      <c r="E43" s="188"/>
      <c r="F43" s="189">
        <v>83</v>
      </c>
      <c r="G43" s="186" t="str">
        <f>GİRİŞ!B84</f>
        <v/>
      </c>
      <c r="H43" s="187" t="str">
        <f>GİRİŞ!C84</f>
        <v xml:space="preserve"> </v>
      </c>
      <c r="I43" s="187" t="str">
        <f>CONCATENATE(HamList!E84,HamList!N83)</f>
        <v/>
      </c>
      <c r="J43" s="39"/>
      <c r="K43" s="39"/>
    </row>
    <row r="44" spans="1:11" x14ac:dyDescent="0.25">
      <c r="A44" s="185">
        <v>34</v>
      </c>
      <c r="B44" s="186" t="str">
        <f>GİRİŞ!B35</f>
        <v/>
      </c>
      <c r="C44" s="274" t="str">
        <f>GİRİŞ!C35</f>
        <v xml:space="preserve"> </v>
      </c>
      <c r="D44" s="189" t="str">
        <f>CONCATENATE(HamList!E35,HamList!N34)</f>
        <v/>
      </c>
      <c r="E44" s="188"/>
      <c r="F44" s="189">
        <v>84</v>
      </c>
      <c r="G44" s="186" t="str">
        <f>GİRİŞ!B85</f>
        <v/>
      </c>
      <c r="H44" s="187" t="str">
        <f>GİRİŞ!C85</f>
        <v xml:space="preserve"> </v>
      </c>
      <c r="I44" s="187" t="str">
        <f>CONCATENATE(HamList!E85,HamList!N84)</f>
        <v/>
      </c>
      <c r="J44" s="39"/>
      <c r="K44" s="39"/>
    </row>
    <row r="45" spans="1:11" x14ac:dyDescent="0.25">
      <c r="A45" s="185">
        <v>35</v>
      </c>
      <c r="B45" s="186" t="str">
        <f>GİRİŞ!B36</f>
        <v/>
      </c>
      <c r="C45" s="274" t="str">
        <f>GİRİŞ!C36</f>
        <v xml:space="preserve"> </v>
      </c>
      <c r="D45" s="189" t="str">
        <f>CONCATENATE(HamList!E36,HamList!N35)</f>
        <v/>
      </c>
      <c r="E45" s="188"/>
      <c r="F45" s="189">
        <v>85</v>
      </c>
      <c r="G45" s="186" t="str">
        <f>GİRİŞ!B86</f>
        <v/>
      </c>
      <c r="H45" s="187" t="str">
        <f>GİRİŞ!C86</f>
        <v xml:space="preserve"> </v>
      </c>
      <c r="I45" s="187" t="str">
        <f>CONCATENATE(HamList!E86,HamList!N85)</f>
        <v/>
      </c>
    </row>
    <row r="46" spans="1:11" x14ac:dyDescent="0.25">
      <c r="A46" s="185">
        <v>36</v>
      </c>
      <c r="B46" s="186" t="str">
        <f>GİRİŞ!B37</f>
        <v/>
      </c>
      <c r="C46" s="274" t="str">
        <f>GİRİŞ!C37</f>
        <v xml:space="preserve"> </v>
      </c>
      <c r="D46" s="189" t="str">
        <f>CONCATENATE(HamList!E37,HamList!N36)</f>
        <v/>
      </c>
      <c r="E46" s="188"/>
      <c r="F46" s="189">
        <v>86</v>
      </c>
      <c r="G46" s="186" t="str">
        <f>GİRİŞ!B87</f>
        <v/>
      </c>
      <c r="H46" s="187" t="str">
        <f>GİRİŞ!C87</f>
        <v xml:space="preserve"> </v>
      </c>
      <c r="I46" s="187" t="str">
        <f>CONCATENATE(HamList!E87,HamList!N86)</f>
        <v/>
      </c>
    </row>
    <row r="47" spans="1:11" x14ac:dyDescent="0.25">
      <c r="A47" s="185">
        <v>37</v>
      </c>
      <c r="B47" s="186" t="str">
        <f>GİRİŞ!B38</f>
        <v/>
      </c>
      <c r="C47" s="274" t="str">
        <f>GİRİŞ!C38</f>
        <v xml:space="preserve"> </v>
      </c>
      <c r="D47" s="189" t="str">
        <f>CONCATENATE(HamList!E38,HamList!N37)</f>
        <v/>
      </c>
      <c r="E47" s="188"/>
      <c r="F47" s="189">
        <v>87</v>
      </c>
      <c r="G47" s="186" t="str">
        <f>GİRİŞ!B88</f>
        <v/>
      </c>
      <c r="H47" s="187" t="str">
        <f>GİRİŞ!C88</f>
        <v xml:space="preserve"> </v>
      </c>
      <c r="I47" s="187" t="str">
        <f>CONCATENATE(HamList!E88,HamList!N87)</f>
        <v/>
      </c>
    </row>
    <row r="48" spans="1:11" x14ac:dyDescent="0.25">
      <c r="A48" s="185">
        <v>38</v>
      </c>
      <c r="B48" s="186" t="str">
        <f>GİRİŞ!B39</f>
        <v/>
      </c>
      <c r="C48" s="274" t="str">
        <f>GİRİŞ!C39</f>
        <v xml:space="preserve"> </v>
      </c>
      <c r="D48" s="189" t="str">
        <f>CONCATENATE(HamList!E39,HamList!N38)</f>
        <v/>
      </c>
      <c r="E48" s="188"/>
      <c r="F48" s="189">
        <v>88</v>
      </c>
      <c r="G48" s="186" t="str">
        <f>GİRİŞ!B89</f>
        <v/>
      </c>
      <c r="H48" s="187" t="str">
        <f>GİRİŞ!C89</f>
        <v xml:space="preserve"> </v>
      </c>
      <c r="I48" s="187" t="str">
        <f>CONCATENATE(HamList!E89,HamList!N88)</f>
        <v/>
      </c>
    </row>
    <row r="49" spans="1:9" x14ac:dyDescent="0.25">
      <c r="A49" s="185">
        <v>39</v>
      </c>
      <c r="B49" s="186" t="str">
        <f>GİRİŞ!B40</f>
        <v/>
      </c>
      <c r="C49" s="274" t="str">
        <f>GİRİŞ!C40</f>
        <v xml:space="preserve"> </v>
      </c>
      <c r="D49" s="189" t="str">
        <f>CONCATENATE(HamList!E40,HamList!N39)</f>
        <v/>
      </c>
      <c r="E49" s="188"/>
      <c r="F49" s="189">
        <v>89</v>
      </c>
      <c r="G49" s="186" t="str">
        <f>GİRİŞ!B90</f>
        <v/>
      </c>
      <c r="H49" s="187" t="str">
        <f>GİRİŞ!C90</f>
        <v xml:space="preserve"> </v>
      </c>
      <c r="I49" s="187" t="str">
        <f>CONCATENATE(HamList!E90,HamList!N89)</f>
        <v/>
      </c>
    </row>
    <row r="50" spans="1:9" x14ac:dyDescent="0.25">
      <c r="A50" s="185">
        <v>40</v>
      </c>
      <c r="B50" s="186" t="str">
        <f>GİRİŞ!B41</f>
        <v/>
      </c>
      <c r="C50" s="274" t="str">
        <f>GİRİŞ!C41</f>
        <v xml:space="preserve"> </v>
      </c>
      <c r="D50" s="189" t="str">
        <f>CONCATENATE(HamList!E41,HamList!N40)</f>
        <v/>
      </c>
      <c r="E50" s="188"/>
      <c r="F50" s="189">
        <v>90</v>
      </c>
      <c r="G50" s="186" t="str">
        <f>GİRİŞ!B91</f>
        <v/>
      </c>
      <c r="H50" s="187" t="str">
        <f>GİRİŞ!C91</f>
        <v xml:space="preserve"> </v>
      </c>
      <c r="I50" s="187" t="str">
        <f>CONCATENATE(HamList!E91,HamList!N90)</f>
        <v/>
      </c>
    </row>
    <row r="51" spans="1:9" x14ac:dyDescent="0.25">
      <c r="A51" s="185">
        <v>41</v>
      </c>
      <c r="B51" s="186" t="str">
        <f>GİRİŞ!B42</f>
        <v/>
      </c>
      <c r="C51" s="274" t="str">
        <f>GİRİŞ!C42</f>
        <v xml:space="preserve"> </v>
      </c>
      <c r="D51" s="189" t="str">
        <f>CONCATENATE(HamList!E42,HamList!N41)</f>
        <v/>
      </c>
      <c r="E51" s="188"/>
      <c r="F51" s="189">
        <v>91</v>
      </c>
      <c r="G51" s="186" t="str">
        <f>GİRİŞ!B92</f>
        <v/>
      </c>
      <c r="H51" s="187" t="str">
        <f>GİRİŞ!C92</f>
        <v xml:space="preserve"> </v>
      </c>
      <c r="I51" s="187" t="str">
        <f>CONCATENATE(HamList!E92,HamList!N91)</f>
        <v/>
      </c>
    </row>
    <row r="52" spans="1:9" x14ac:dyDescent="0.25">
      <c r="A52" s="185">
        <v>42</v>
      </c>
      <c r="B52" s="186" t="str">
        <f>GİRİŞ!B43</f>
        <v/>
      </c>
      <c r="C52" s="274" t="str">
        <f>GİRİŞ!C43</f>
        <v xml:space="preserve"> </v>
      </c>
      <c r="D52" s="189" t="str">
        <f>CONCATENATE(HamList!E43,HamList!N42)</f>
        <v/>
      </c>
      <c r="E52" s="188"/>
      <c r="F52" s="189">
        <v>92</v>
      </c>
      <c r="G52" s="186" t="str">
        <f>GİRİŞ!B93</f>
        <v/>
      </c>
      <c r="H52" s="187" t="str">
        <f>GİRİŞ!C93</f>
        <v xml:space="preserve"> </v>
      </c>
      <c r="I52" s="187" t="str">
        <f>CONCATENATE(HamList!E93,HamList!N92)</f>
        <v/>
      </c>
    </row>
    <row r="53" spans="1:9" x14ac:dyDescent="0.25">
      <c r="A53" s="185">
        <v>43</v>
      </c>
      <c r="B53" s="186" t="str">
        <f>GİRİŞ!B44</f>
        <v/>
      </c>
      <c r="C53" s="274" t="str">
        <f>GİRİŞ!C44</f>
        <v xml:space="preserve"> </v>
      </c>
      <c r="D53" s="189" t="str">
        <f>CONCATENATE(HamList!E44,HamList!N43)</f>
        <v/>
      </c>
      <c r="E53" s="188"/>
      <c r="F53" s="189">
        <v>93</v>
      </c>
      <c r="G53" s="186" t="str">
        <f>GİRİŞ!B94</f>
        <v/>
      </c>
      <c r="H53" s="187" t="str">
        <f>GİRİŞ!C94</f>
        <v xml:space="preserve"> </v>
      </c>
      <c r="I53" s="187" t="str">
        <f>CONCATENATE(HamList!E94,HamList!N93)</f>
        <v/>
      </c>
    </row>
    <row r="54" spans="1:9" x14ac:dyDescent="0.25">
      <c r="A54" s="185">
        <v>44</v>
      </c>
      <c r="B54" s="186" t="str">
        <f>GİRİŞ!B45</f>
        <v/>
      </c>
      <c r="C54" s="274" t="str">
        <f>GİRİŞ!C45</f>
        <v xml:space="preserve"> </v>
      </c>
      <c r="D54" s="189" t="str">
        <f>CONCATENATE(HamList!E45,HamList!N44)</f>
        <v/>
      </c>
      <c r="E54" s="188"/>
      <c r="F54" s="189">
        <v>94</v>
      </c>
      <c r="G54" s="186" t="str">
        <f>GİRİŞ!B95</f>
        <v/>
      </c>
      <c r="H54" s="187" t="str">
        <f>GİRİŞ!C95</f>
        <v xml:space="preserve"> </v>
      </c>
      <c r="I54" s="187" t="str">
        <f>CONCATENATE(HamList!E95,HamList!N94)</f>
        <v/>
      </c>
    </row>
    <row r="55" spans="1:9" x14ac:dyDescent="0.25">
      <c r="A55" s="185">
        <v>45</v>
      </c>
      <c r="B55" s="186" t="str">
        <f>GİRİŞ!B46</f>
        <v/>
      </c>
      <c r="C55" s="274" t="str">
        <f>GİRİŞ!C46</f>
        <v xml:space="preserve"> </v>
      </c>
      <c r="D55" s="189" t="str">
        <f>CONCATENATE(HamList!E46,HamList!N45)</f>
        <v/>
      </c>
      <c r="E55" s="188"/>
      <c r="F55" s="189">
        <v>95</v>
      </c>
      <c r="G55" s="186" t="str">
        <f>GİRİŞ!B96</f>
        <v/>
      </c>
      <c r="H55" s="187" t="str">
        <f>GİRİŞ!C96</f>
        <v xml:space="preserve"> </v>
      </c>
      <c r="I55" s="187" t="str">
        <f>CONCATENATE(HamList!E96,HamList!N95)</f>
        <v/>
      </c>
    </row>
    <row r="56" spans="1:9" x14ac:dyDescent="0.25">
      <c r="A56" s="185">
        <v>46</v>
      </c>
      <c r="B56" s="186" t="str">
        <f>GİRİŞ!B47</f>
        <v/>
      </c>
      <c r="C56" s="274" t="str">
        <f>GİRİŞ!C47</f>
        <v xml:space="preserve"> </v>
      </c>
      <c r="D56" s="189" t="str">
        <f>CONCATENATE(HamList!E47,HamList!N46)</f>
        <v/>
      </c>
      <c r="E56" s="188"/>
      <c r="F56" s="189">
        <v>96</v>
      </c>
      <c r="G56" s="186" t="str">
        <f>GİRİŞ!B97</f>
        <v/>
      </c>
      <c r="H56" s="187" t="str">
        <f>GİRİŞ!C97</f>
        <v xml:space="preserve"> </v>
      </c>
      <c r="I56" s="187" t="str">
        <f>CONCATENATE(HamList!E97,HamList!N96)</f>
        <v/>
      </c>
    </row>
    <row r="57" spans="1:9" x14ac:dyDescent="0.25">
      <c r="A57" s="185">
        <v>47</v>
      </c>
      <c r="B57" s="186" t="str">
        <f>GİRİŞ!B48</f>
        <v/>
      </c>
      <c r="C57" s="274" t="str">
        <f>GİRİŞ!C48</f>
        <v xml:space="preserve"> </v>
      </c>
      <c r="D57" s="189" t="str">
        <f>CONCATENATE(HamList!E48,HamList!N47)</f>
        <v/>
      </c>
      <c r="E57" s="188"/>
      <c r="F57" s="189">
        <v>97</v>
      </c>
      <c r="G57" s="186" t="str">
        <f>GİRİŞ!B98</f>
        <v/>
      </c>
      <c r="H57" s="187" t="str">
        <f>GİRİŞ!C98</f>
        <v xml:space="preserve"> </v>
      </c>
      <c r="I57" s="187" t="str">
        <f>CONCATENATE(HamList!E98,HamList!N97)</f>
        <v/>
      </c>
    </row>
    <row r="58" spans="1:9" x14ac:dyDescent="0.25">
      <c r="A58" s="185">
        <v>48</v>
      </c>
      <c r="B58" s="186" t="str">
        <f>GİRİŞ!B49</f>
        <v/>
      </c>
      <c r="C58" s="274" t="str">
        <f>GİRİŞ!C49</f>
        <v xml:space="preserve"> </v>
      </c>
      <c r="D58" s="189" t="str">
        <f>CONCATENATE(HamList!E49,HamList!N48)</f>
        <v/>
      </c>
      <c r="E58" s="188"/>
      <c r="F58" s="189">
        <v>98</v>
      </c>
      <c r="G58" s="186" t="str">
        <f>GİRİŞ!B99</f>
        <v/>
      </c>
      <c r="H58" s="187" t="str">
        <f>GİRİŞ!C99</f>
        <v xml:space="preserve"> </v>
      </c>
      <c r="I58" s="187" t="str">
        <f>CONCATENATE(HamList!E99,HamList!N98)</f>
        <v/>
      </c>
    </row>
    <row r="59" spans="1:9" x14ac:dyDescent="0.25">
      <c r="A59" s="185">
        <v>49</v>
      </c>
      <c r="B59" s="186" t="str">
        <f>GİRİŞ!B50</f>
        <v/>
      </c>
      <c r="C59" s="274" t="str">
        <f>GİRİŞ!C50</f>
        <v xml:space="preserve"> </v>
      </c>
      <c r="D59" s="189" t="str">
        <f>CONCATENATE(HamList!E50,HamList!N49)</f>
        <v/>
      </c>
      <c r="E59" s="188"/>
      <c r="F59" s="189">
        <v>99</v>
      </c>
      <c r="G59" s="186" t="str">
        <f>GİRİŞ!B100</f>
        <v/>
      </c>
      <c r="H59" s="187" t="str">
        <f>GİRİŞ!C100</f>
        <v xml:space="preserve"> </v>
      </c>
      <c r="I59" s="187" t="str">
        <f>CONCATENATE(HamList!E100,HamList!N99)</f>
        <v/>
      </c>
    </row>
    <row r="60" spans="1:9" x14ac:dyDescent="0.25">
      <c r="A60" s="185">
        <v>50</v>
      </c>
      <c r="B60" s="186" t="str">
        <f>GİRİŞ!B51</f>
        <v/>
      </c>
      <c r="C60" s="274" t="str">
        <f>GİRİŞ!C51</f>
        <v xml:space="preserve"> </v>
      </c>
      <c r="D60" s="189" t="str">
        <f>CONCATENATE(HamList!E51,HamList!N50)</f>
        <v/>
      </c>
      <c r="E60" s="190"/>
      <c r="F60" s="189">
        <v>100</v>
      </c>
      <c r="G60" s="186" t="str">
        <f>GİRİŞ!B101</f>
        <v/>
      </c>
      <c r="H60" s="187" t="str">
        <f>GİRİŞ!C101</f>
        <v xml:space="preserve"> </v>
      </c>
      <c r="I60" s="187" t="str">
        <f>CONCATENATE(HamList!E101,HamList!N100)</f>
        <v/>
      </c>
    </row>
    <row r="61" spans="1:9" ht="4.5" customHeight="1" x14ac:dyDescent="0.25">
      <c r="A61" s="45"/>
      <c r="B61" s="125"/>
      <c r="C61" s="46"/>
      <c r="D61" s="46"/>
      <c r="E61" s="46"/>
      <c r="F61" s="46"/>
      <c r="G61" s="290"/>
      <c r="H61" s="291"/>
      <c r="I61" s="46"/>
    </row>
    <row r="62" spans="1:9" ht="29.25" customHeight="1" x14ac:dyDescent="0.25">
      <c r="G62" s="452" t="s">
        <v>43</v>
      </c>
      <c r="H62" s="452"/>
      <c r="I62" s="182"/>
    </row>
    <row r="63" spans="1:9" ht="18" customHeight="1" x14ac:dyDescent="0.25">
      <c r="G63" s="452" t="s">
        <v>218</v>
      </c>
      <c r="H63" s="452"/>
      <c r="I63" s="182"/>
    </row>
    <row r="64" spans="1:9" ht="16.5" customHeight="1" x14ac:dyDescent="0.25">
      <c r="G64" s="453" t="str">
        <f>CONCATENATE(GİRİŞ!I41,GİRİŞ!M41)</f>
        <v>Nur AYYÜZ</v>
      </c>
      <c r="H64" s="453"/>
      <c r="I64" s="183"/>
    </row>
    <row r="65" spans="7:9" x14ac:dyDescent="0.25">
      <c r="G65" s="452" t="str">
        <f>GİRİŞ!I40</f>
        <v>Müdür Yardımcısı</v>
      </c>
      <c r="H65" s="452"/>
      <c r="I65" s="182"/>
    </row>
  </sheetData>
  <mergeCells count="25">
    <mergeCell ref="G62:H62"/>
    <mergeCell ref="G63:H63"/>
    <mergeCell ref="G64:H64"/>
    <mergeCell ref="G65:H65"/>
    <mergeCell ref="A6:B6"/>
    <mergeCell ref="A7:B7"/>
    <mergeCell ref="F6:G6"/>
    <mergeCell ref="F7:G7"/>
    <mergeCell ref="H6:I6"/>
    <mergeCell ref="H7:I7"/>
    <mergeCell ref="C6:D6"/>
    <mergeCell ref="C7:D7"/>
    <mergeCell ref="A9:I9"/>
    <mergeCell ref="A3:I3"/>
    <mergeCell ref="A2:I2"/>
    <mergeCell ref="A1:I1"/>
    <mergeCell ref="K5:L5"/>
    <mergeCell ref="H5:I5"/>
    <mergeCell ref="C5:D5"/>
    <mergeCell ref="A4:B4"/>
    <mergeCell ref="A5:B5"/>
    <mergeCell ref="F4:G4"/>
    <mergeCell ref="F5:G5"/>
    <mergeCell ref="H4:I4"/>
    <mergeCell ref="C4:D4"/>
  </mergeCells>
  <printOptions horizontalCentered="1" verticalCentered="1"/>
  <pageMargins left="0.53" right="0.23622047244094491" top="0.32" bottom="0.19685039370078741" header="0.31496062992125984" footer="0.15748031496062992"/>
  <pageSetup paperSize="9" scale="8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27BF"/>
  </sheetPr>
  <dimension ref="A1:AX119"/>
  <sheetViews>
    <sheetView topLeftCell="A10" zoomScaleSheetLayoutView="100" workbookViewId="0">
      <selection activeCell="B6" sqref="B6"/>
    </sheetView>
  </sheetViews>
  <sheetFormatPr defaultRowHeight="15" x14ac:dyDescent="0.25"/>
  <cols>
    <col min="1" max="1" width="4.5703125" style="142" customWidth="1"/>
    <col min="2" max="2" width="26.7109375" style="134" customWidth="1"/>
    <col min="3" max="33" width="3.5703125" style="134" customWidth="1"/>
    <col min="34" max="34" width="2.7109375" style="134" customWidth="1"/>
    <col min="35" max="35" width="3.7109375" style="134" customWidth="1"/>
    <col min="36" max="36" width="23.42578125" style="134" customWidth="1"/>
    <col min="37" max="16384" width="9.140625" style="134"/>
  </cols>
  <sheetData>
    <row r="1" spans="1:50" ht="22.5" customHeight="1" x14ac:dyDescent="0.25">
      <c r="A1" s="464" t="s">
        <v>216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133"/>
    </row>
    <row r="2" spans="1:50" ht="16.5" customHeight="1" x14ac:dyDescent="0.25">
      <c r="B2" s="142"/>
      <c r="C2" s="465" t="e">
        <f>GİRİŞ!I23</f>
        <v>#NUM!</v>
      </c>
      <c r="D2" s="465"/>
      <c r="E2" s="465"/>
      <c r="F2" s="466" t="s">
        <v>35</v>
      </c>
      <c r="G2" s="466"/>
      <c r="H2" s="465" t="e">
        <f>GİRİŞ!I25</f>
        <v>#NUM!</v>
      </c>
      <c r="I2" s="465"/>
      <c r="J2" s="465"/>
      <c r="K2" s="127"/>
      <c r="L2" s="133" t="s">
        <v>33</v>
      </c>
      <c r="M2" s="133"/>
      <c r="Q2" s="133"/>
      <c r="R2" s="133"/>
      <c r="S2" s="466">
        <f>GİRİŞ!I19</f>
        <v>0</v>
      </c>
      <c r="T2" s="466"/>
      <c r="U2" s="466"/>
      <c r="V2" s="466"/>
      <c r="W2" s="133" t="s">
        <v>34</v>
      </c>
      <c r="X2" s="133"/>
      <c r="Y2" s="133"/>
      <c r="Z2" s="133"/>
      <c r="AB2" s="133"/>
      <c r="AC2" s="133"/>
      <c r="AD2" s="133"/>
      <c r="AE2" s="133"/>
      <c r="AF2" s="133"/>
      <c r="AG2" s="133"/>
      <c r="AH2" s="142"/>
    </row>
    <row r="3" spans="1:50" ht="18" customHeight="1" x14ac:dyDescent="0.25">
      <c r="A3" s="467">
        <f>GİRİŞ!R2</f>
        <v>0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132"/>
      <c r="T3" s="133" t="s">
        <v>99</v>
      </c>
      <c r="U3" s="132"/>
      <c r="V3" s="132"/>
      <c r="W3" s="132"/>
      <c r="X3" s="132"/>
      <c r="Y3" s="132"/>
      <c r="AB3" s="133"/>
      <c r="AC3" s="133"/>
      <c r="AD3" s="133"/>
      <c r="AE3" s="133"/>
      <c r="AF3" s="133"/>
      <c r="AG3" s="133"/>
      <c r="AH3" s="133"/>
    </row>
    <row r="4" spans="1:50" ht="3.75" customHeight="1" x14ac:dyDescent="0.25"/>
    <row r="5" spans="1:50" s="144" customFormat="1" ht="11.25" x14ac:dyDescent="0.2">
      <c r="A5" s="143"/>
      <c r="C5" s="145">
        <v>1</v>
      </c>
      <c r="D5" s="145">
        <v>2</v>
      </c>
      <c r="E5" s="145">
        <v>3</v>
      </c>
      <c r="F5" s="145">
        <v>4</v>
      </c>
      <c r="G5" s="145">
        <v>5</v>
      </c>
      <c r="H5" s="145">
        <v>6</v>
      </c>
      <c r="I5" s="145">
        <v>7</v>
      </c>
      <c r="J5" s="145">
        <v>8</v>
      </c>
      <c r="K5" s="145">
        <v>9</v>
      </c>
      <c r="L5" s="145">
        <v>10</v>
      </c>
      <c r="M5" s="145">
        <v>11</v>
      </c>
      <c r="N5" s="145">
        <v>12</v>
      </c>
      <c r="O5" s="145">
        <v>13</v>
      </c>
      <c r="P5" s="145">
        <v>14</v>
      </c>
      <c r="Q5" s="145">
        <v>15</v>
      </c>
      <c r="R5" s="145">
        <v>16</v>
      </c>
      <c r="S5" s="145">
        <v>17</v>
      </c>
      <c r="T5" s="145">
        <v>18</v>
      </c>
      <c r="U5" s="145">
        <v>19</v>
      </c>
      <c r="V5" s="145">
        <v>20</v>
      </c>
      <c r="W5" s="145">
        <v>21</v>
      </c>
      <c r="X5" s="145">
        <v>22</v>
      </c>
      <c r="Y5" s="145">
        <v>23</v>
      </c>
      <c r="Z5" s="145">
        <v>24</v>
      </c>
      <c r="AA5" s="145">
        <v>25</v>
      </c>
      <c r="AB5" s="145">
        <v>26</v>
      </c>
      <c r="AC5" s="145">
        <v>27</v>
      </c>
      <c r="AD5" s="145">
        <v>28</v>
      </c>
      <c r="AE5" s="145">
        <v>29</v>
      </c>
      <c r="AF5" s="145">
        <v>30</v>
      </c>
      <c r="AG5" s="145">
        <v>31</v>
      </c>
    </row>
    <row r="6" spans="1:50" ht="47.25" customHeight="1" thickBot="1" x14ac:dyDescent="0.3">
      <c r="A6" s="146" t="s">
        <v>90</v>
      </c>
      <c r="B6" s="147" t="s">
        <v>105</v>
      </c>
      <c r="C6" s="148" t="s">
        <v>210</v>
      </c>
      <c r="D6" s="148" t="s">
        <v>210</v>
      </c>
      <c r="E6" s="148" t="s">
        <v>210</v>
      </c>
      <c r="F6" s="148" t="s">
        <v>210</v>
      </c>
      <c r="G6" s="148" t="s">
        <v>210</v>
      </c>
      <c r="H6" s="148" t="s">
        <v>210</v>
      </c>
      <c r="I6" s="148" t="s">
        <v>210</v>
      </c>
      <c r="J6" s="148" t="s">
        <v>210</v>
      </c>
      <c r="K6" s="148" t="s">
        <v>210</v>
      </c>
      <c r="L6" s="148" t="s">
        <v>210</v>
      </c>
      <c r="M6" s="148" t="s">
        <v>210</v>
      </c>
      <c r="N6" s="148" t="s">
        <v>210</v>
      </c>
      <c r="O6" s="148" t="s">
        <v>210</v>
      </c>
      <c r="P6" s="148" t="s">
        <v>210</v>
      </c>
      <c r="Q6" s="148" t="s">
        <v>210</v>
      </c>
      <c r="R6" s="148" t="s">
        <v>210</v>
      </c>
      <c r="S6" s="148" t="s">
        <v>210</v>
      </c>
      <c r="T6" s="148" t="s">
        <v>210</v>
      </c>
      <c r="U6" s="148" t="s">
        <v>210</v>
      </c>
      <c r="V6" s="148" t="s">
        <v>210</v>
      </c>
      <c r="W6" s="148" t="s">
        <v>210</v>
      </c>
      <c r="X6" s="148" t="s">
        <v>210</v>
      </c>
      <c r="Y6" s="148" t="s">
        <v>210</v>
      </c>
      <c r="Z6" s="148" t="s">
        <v>210</v>
      </c>
      <c r="AA6" s="148" t="s">
        <v>210</v>
      </c>
      <c r="AB6" s="148" t="s">
        <v>210</v>
      </c>
      <c r="AC6" s="148" t="s">
        <v>210</v>
      </c>
      <c r="AD6" s="148" t="s">
        <v>210</v>
      </c>
      <c r="AE6" s="148" t="s">
        <v>210</v>
      </c>
      <c r="AF6" s="148" t="s">
        <v>210</v>
      </c>
      <c r="AG6" s="148" t="s">
        <v>210</v>
      </c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</row>
    <row r="7" spans="1:50" ht="15" customHeight="1" x14ac:dyDescent="0.25">
      <c r="A7" s="147">
        <v>1</v>
      </c>
      <c r="B7" s="150" t="str">
        <f>GİRİŞ!C2</f>
        <v xml:space="preserve"> 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49"/>
      <c r="AI7" s="149"/>
      <c r="AJ7" s="471" t="s">
        <v>94</v>
      </c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</row>
    <row r="8" spans="1:50" ht="15" customHeight="1" x14ac:dyDescent="0.25">
      <c r="A8" s="147">
        <v>2</v>
      </c>
      <c r="B8" s="150" t="str">
        <f>GİRİŞ!C3</f>
        <v xml:space="preserve"> 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49"/>
      <c r="AI8" s="149"/>
      <c r="AJ8" s="472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</row>
    <row r="9" spans="1:50" ht="15" customHeight="1" x14ac:dyDescent="0.25">
      <c r="A9" s="147">
        <v>3</v>
      </c>
      <c r="B9" s="150" t="str">
        <f>GİRİŞ!C4</f>
        <v xml:space="preserve"> 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49"/>
      <c r="AI9" s="149"/>
      <c r="AJ9" s="472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</row>
    <row r="10" spans="1:50" ht="15" customHeight="1" thickBot="1" x14ac:dyDescent="0.3">
      <c r="A10" s="147">
        <v>4</v>
      </c>
      <c r="B10" s="150" t="str">
        <f>GİRİŞ!C5</f>
        <v xml:space="preserve"> 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49"/>
      <c r="AI10" s="149"/>
      <c r="AJ10" s="472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</row>
    <row r="11" spans="1:50" ht="15" customHeight="1" x14ac:dyDescent="0.25">
      <c r="A11" s="147">
        <v>5</v>
      </c>
      <c r="B11" s="150" t="str">
        <f>GİRİŞ!C6</f>
        <v xml:space="preserve"> 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49"/>
      <c r="AI11" s="149"/>
      <c r="AJ11" s="473">
        <f>COUNTA(#REF!)</f>
        <v>1</v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</row>
    <row r="12" spans="1:50" ht="15" customHeight="1" x14ac:dyDescent="0.25">
      <c r="A12" s="147">
        <v>6</v>
      </c>
      <c r="B12" s="150" t="str">
        <f>GİRİŞ!C7</f>
        <v xml:space="preserve"> 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49"/>
      <c r="AI12" s="149"/>
      <c r="AJ12" s="474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</row>
    <row r="13" spans="1:50" ht="15" customHeight="1" x14ac:dyDescent="0.25">
      <c r="A13" s="147">
        <v>7</v>
      </c>
      <c r="B13" s="150" t="str">
        <f>GİRİŞ!C8</f>
        <v xml:space="preserve"> 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49"/>
      <c r="AI13" s="149"/>
      <c r="AJ13" s="474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</row>
    <row r="14" spans="1:50" ht="15" customHeight="1" thickBot="1" x14ac:dyDescent="0.3">
      <c r="A14" s="147">
        <v>8</v>
      </c>
      <c r="B14" s="150" t="str">
        <f>GİRİŞ!C9</f>
        <v xml:space="preserve"> 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49"/>
      <c r="AI14" s="149"/>
      <c r="AJ14" s="475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</row>
    <row r="15" spans="1:50" ht="15" customHeight="1" x14ac:dyDescent="0.25">
      <c r="A15" s="147">
        <v>9</v>
      </c>
      <c r="B15" s="150" t="str">
        <f>GİRİŞ!C10</f>
        <v xml:space="preserve"> 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49"/>
      <c r="AI15" s="149"/>
      <c r="AJ15" s="468" t="s">
        <v>95</v>
      </c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</row>
    <row r="16" spans="1:50" ht="15" customHeight="1" x14ac:dyDescent="0.25">
      <c r="A16" s="147">
        <v>10</v>
      </c>
      <c r="B16" s="150" t="str">
        <f>GİRİŞ!C11</f>
        <v xml:space="preserve"> 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49"/>
      <c r="AI16" s="149"/>
      <c r="AJ16" s="46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</row>
    <row r="17" spans="1:50" ht="15" customHeight="1" thickBot="1" x14ac:dyDescent="0.3">
      <c r="A17" s="147">
        <v>11</v>
      </c>
      <c r="B17" s="150" t="str">
        <f>GİRİŞ!C12</f>
        <v xml:space="preserve"> 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49"/>
      <c r="AI17" s="149"/>
      <c r="AJ17" s="470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</row>
    <row r="18" spans="1:50" ht="15" customHeight="1" x14ac:dyDescent="0.25">
      <c r="A18" s="147">
        <v>12</v>
      </c>
      <c r="B18" s="150" t="str">
        <f>GİRİŞ!C13</f>
        <v xml:space="preserve"> 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</row>
    <row r="19" spans="1:50" ht="15" customHeight="1" x14ac:dyDescent="0.25">
      <c r="A19" s="147">
        <v>13</v>
      </c>
      <c r="B19" s="150" t="str">
        <f>GİRİŞ!C14</f>
        <v xml:space="preserve"> 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</row>
    <row r="20" spans="1:50" ht="15" customHeight="1" x14ac:dyDescent="0.25">
      <c r="A20" s="147">
        <v>14</v>
      </c>
      <c r="B20" s="150" t="str">
        <f>GİRİŞ!C15</f>
        <v xml:space="preserve"> 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</row>
    <row r="21" spans="1:50" ht="15" customHeight="1" x14ac:dyDescent="0.25">
      <c r="A21" s="147">
        <v>15</v>
      </c>
      <c r="B21" s="150" t="str">
        <f>GİRİŞ!C16</f>
        <v xml:space="preserve"> 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</row>
    <row r="22" spans="1:50" ht="15" customHeight="1" x14ac:dyDescent="0.25">
      <c r="A22" s="147">
        <v>16</v>
      </c>
      <c r="B22" s="150" t="str">
        <f>GİRİŞ!C17</f>
        <v xml:space="preserve"> 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</row>
    <row r="23" spans="1:50" ht="15" customHeight="1" x14ac:dyDescent="0.25">
      <c r="A23" s="147">
        <v>17</v>
      </c>
      <c r="B23" s="150" t="str">
        <f>GİRİŞ!C18</f>
        <v xml:space="preserve"> 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</row>
    <row r="24" spans="1:50" ht="15" customHeight="1" x14ac:dyDescent="0.25">
      <c r="A24" s="147">
        <v>18</v>
      </c>
      <c r="B24" s="150" t="str">
        <f>GİRİŞ!C19</f>
        <v xml:space="preserve"> 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</row>
    <row r="25" spans="1:50" ht="15" customHeight="1" x14ac:dyDescent="0.25">
      <c r="A25" s="147">
        <v>19</v>
      </c>
      <c r="B25" s="150" t="str">
        <f>GİRİŞ!C20</f>
        <v xml:space="preserve"> 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</row>
    <row r="26" spans="1:50" ht="15" customHeight="1" x14ac:dyDescent="0.25">
      <c r="A26" s="147">
        <v>20</v>
      </c>
      <c r="B26" s="150" t="str">
        <f>GİRİŞ!C21</f>
        <v xml:space="preserve"> 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</row>
    <row r="27" spans="1:50" ht="15" customHeight="1" x14ac:dyDescent="0.25">
      <c r="A27" s="147">
        <v>21</v>
      </c>
      <c r="B27" s="150" t="str">
        <f>GİRİŞ!C22</f>
        <v xml:space="preserve"> 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</row>
    <row r="28" spans="1:50" ht="15" customHeight="1" x14ac:dyDescent="0.25">
      <c r="A28" s="147">
        <v>22</v>
      </c>
      <c r="B28" s="150" t="str">
        <f>GİRİŞ!C23</f>
        <v xml:space="preserve"> 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</row>
    <row r="29" spans="1:50" ht="15" customHeight="1" x14ac:dyDescent="0.25">
      <c r="A29" s="147">
        <v>23</v>
      </c>
      <c r="B29" s="150" t="str">
        <f>GİRİŞ!C24</f>
        <v xml:space="preserve"> 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</row>
    <row r="30" spans="1:50" ht="15" customHeight="1" x14ac:dyDescent="0.25">
      <c r="A30" s="147">
        <v>24</v>
      </c>
      <c r="B30" s="150" t="str">
        <f>GİRİŞ!C25</f>
        <v xml:space="preserve"> 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</row>
    <row r="31" spans="1:50" ht="15" customHeight="1" x14ac:dyDescent="0.25">
      <c r="A31" s="147">
        <v>25</v>
      </c>
      <c r="B31" s="150" t="str">
        <f>GİRİŞ!C26</f>
        <v xml:space="preserve"> 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</row>
    <row r="32" spans="1:50" ht="15" customHeight="1" x14ac:dyDescent="0.25">
      <c r="A32" s="152"/>
      <c r="B32" s="153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477" t="s">
        <v>212</v>
      </c>
      <c r="AB32" s="477"/>
      <c r="AC32" s="477"/>
      <c r="AD32" s="477"/>
      <c r="AE32" s="477"/>
      <c r="AF32" s="477"/>
      <c r="AG32" s="477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</row>
    <row r="33" spans="1:50" ht="34.5" customHeight="1" x14ac:dyDescent="0.25">
      <c r="A33" s="152"/>
      <c r="B33" s="156" t="str">
        <f>B61</f>
        <v>0</v>
      </c>
      <c r="C33" s="478" t="s">
        <v>211</v>
      </c>
      <c r="D33" s="478"/>
      <c r="E33" s="478"/>
      <c r="F33" s="478"/>
      <c r="G33" s="478"/>
      <c r="H33" s="478"/>
      <c r="I33" s="478" t="s">
        <v>211</v>
      </c>
      <c r="J33" s="478"/>
      <c r="K33" s="478"/>
      <c r="L33" s="478"/>
      <c r="M33" s="478"/>
      <c r="N33" s="478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476" t="str">
        <f>CONCATENATE(GİRİŞ!I41,GİRİŞ!M41)</f>
        <v>Nur AYYÜZ</v>
      </c>
      <c r="AB33" s="478"/>
      <c r="AC33" s="478"/>
      <c r="AD33" s="478"/>
      <c r="AE33" s="478"/>
      <c r="AF33" s="478"/>
      <c r="AG33" s="478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</row>
    <row r="34" spans="1:50" ht="26.25" customHeight="1" x14ac:dyDescent="0.25">
      <c r="A34" s="152"/>
      <c r="B34" s="157" t="s">
        <v>0</v>
      </c>
      <c r="C34" s="463" t="s">
        <v>0</v>
      </c>
      <c r="D34" s="463"/>
      <c r="E34" s="463"/>
      <c r="F34" s="463"/>
      <c r="G34" s="463"/>
      <c r="H34" s="463"/>
      <c r="I34" s="463" t="s">
        <v>0</v>
      </c>
      <c r="J34" s="463"/>
      <c r="K34" s="463"/>
      <c r="L34" s="463"/>
      <c r="M34" s="463"/>
      <c r="N34" s="463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463" t="s">
        <v>12</v>
      </c>
      <c r="AB34" s="463"/>
      <c r="AC34" s="463"/>
      <c r="AD34" s="463"/>
      <c r="AE34" s="463"/>
      <c r="AF34" s="463"/>
      <c r="AG34" s="463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</row>
    <row r="35" spans="1:50" ht="15" customHeight="1" x14ac:dyDescent="0.25">
      <c r="A35" s="147">
        <v>26</v>
      </c>
      <c r="B35" s="150" t="str">
        <f>GİRİŞ!C27</f>
        <v xml:space="preserve"> 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</row>
    <row r="36" spans="1:50" ht="15" customHeight="1" x14ac:dyDescent="0.25">
      <c r="A36" s="147">
        <v>27</v>
      </c>
      <c r="B36" s="150" t="str">
        <f>GİRİŞ!C28</f>
        <v xml:space="preserve"> 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</row>
    <row r="37" spans="1:50" ht="15" customHeight="1" x14ac:dyDescent="0.25">
      <c r="A37" s="147">
        <v>28</v>
      </c>
      <c r="B37" s="150" t="str">
        <f>GİRİŞ!C29</f>
        <v xml:space="preserve"> 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</row>
    <row r="38" spans="1:50" ht="15" customHeight="1" x14ac:dyDescent="0.25">
      <c r="A38" s="147">
        <v>29</v>
      </c>
      <c r="B38" s="150" t="str">
        <f>GİRİŞ!C30</f>
        <v xml:space="preserve"> 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</row>
    <row r="39" spans="1:50" ht="15" customHeight="1" x14ac:dyDescent="0.25">
      <c r="A39" s="147">
        <v>30</v>
      </c>
      <c r="B39" s="150" t="str">
        <f>GİRİŞ!C31</f>
        <v xml:space="preserve"> 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</row>
    <row r="40" spans="1:50" ht="15" customHeight="1" x14ac:dyDescent="0.25">
      <c r="A40" s="147">
        <v>31</v>
      </c>
      <c r="B40" s="150" t="str">
        <f>GİRİŞ!C32</f>
        <v xml:space="preserve"> 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</row>
    <row r="41" spans="1:50" ht="15" customHeight="1" x14ac:dyDescent="0.25">
      <c r="A41" s="147">
        <v>32</v>
      </c>
      <c r="B41" s="150" t="str">
        <f>GİRİŞ!C33</f>
        <v xml:space="preserve"> 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</row>
    <row r="42" spans="1:50" ht="15" customHeight="1" x14ac:dyDescent="0.25">
      <c r="A42" s="147">
        <v>33</v>
      </c>
      <c r="B42" s="150" t="str">
        <f>GİRİŞ!C34</f>
        <v xml:space="preserve"> 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</row>
    <row r="43" spans="1:50" ht="15" customHeight="1" x14ac:dyDescent="0.25">
      <c r="A43" s="147">
        <v>34</v>
      </c>
      <c r="B43" s="150" t="str">
        <f>GİRİŞ!C35</f>
        <v xml:space="preserve"> 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</row>
    <row r="44" spans="1:50" ht="15" customHeight="1" x14ac:dyDescent="0.25">
      <c r="A44" s="147">
        <v>35</v>
      </c>
      <c r="B44" s="150" t="str">
        <f>GİRİŞ!C36</f>
        <v xml:space="preserve"> 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</row>
    <row r="45" spans="1:50" ht="15" customHeight="1" x14ac:dyDescent="0.25">
      <c r="A45" s="147">
        <v>36</v>
      </c>
      <c r="B45" s="150" t="str">
        <f>GİRİŞ!C37</f>
        <v xml:space="preserve"> 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</row>
    <row r="46" spans="1:50" ht="15" customHeight="1" x14ac:dyDescent="0.25">
      <c r="A46" s="147">
        <v>37</v>
      </c>
      <c r="B46" s="150" t="str">
        <f>GİRİŞ!C38</f>
        <v xml:space="preserve"> 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</row>
    <row r="47" spans="1:50" ht="15" customHeight="1" x14ac:dyDescent="0.25">
      <c r="A47" s="147">
        <v>38</v>
      </c>
      <c r="B47" s="150" t="str">
        <f>GİRİŞ!C39</f>
        <v xml:space="preserve"> 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</row>
    <row r="48" spans="1:50" ht="15" customHeight="1" x14ac:dyDescent="0.25">
      <c r="A48" s="147">
        <v>39</v>
      </c>
      <c r="B48" s="150" t="str">
        <f>GİRİŞ!C40</f>
        <v xml:space="preserve"> 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</row>
    <row r="49" spans="1:50" ht="15" customHeight="1" x14ac:dyDescent="0.25">
      <c r="A49" s="147">
        <v>40</v>
      </c>
      <c r="B49" s="150" t="str">
        <f>GİRİŞ!C41</f>
        <v xml:space="preserve"> 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</row>
    <row r="50" spans="1:50" ht="15" customHeight="1" x14ac:dyDescent="0.25">
      <c r="A50" s="147">
        <v>41</v>
      </c>
      <c r="B50" s="150" t="str">
        <f>GİRİŞ!C42</f>
        <v xml:space="preserve"> 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</row>
    <row r="51" spans="1:50" ht="15" customHeight="1" x14ac:dyDescent="0.25">
      <c r="A51" s="147">
        <v>42</v>
      </c>
      <c r="B51" s="150" t="str">
        <f>GİRİŞ!C43</f>
        <v xml:space="preserve"> 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</row>
    <row r="52" spans="1:50" ht="15" customHeight="1" x14ac:dyDescent="0.25">
      <c r="A52" s="147">
        <v>43</v>
      </c>
      <c r="B52" s="150" t="str">
        <f>GİRİŞ!C44</f>
        <v xml:space="preserve"> 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</row>
    <row r="53" spans="1:50" ht="15" customHeight="1" x14ac:dyDescent="0.25">
      <c r="A53" s="147">
        <v>44</v>
      </c>
      <c r="B53" s="150" t="str">
        <f>GİRİŞ!C45</f>
        <v xml:space="preserve"> 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</row>
    <row r="54" spans="1:50" ht="15" customHeight="1" x14ac:dyDescent="0.25">
      <c r="A54" s="147">
        <v>45</v>
      </c>
      <c r="B54" s="150" t="str">
        <f>GİRİŞ!C46</f>
        <v xml:space="preserve"> 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</row>
    <row r="55" spans="1:50" ht="15" customHeight="1" x14ac:dyDescent="0.25">
      <c r="A55" s="147">
        <v>46</v>
      </c>
      <c r="B55" s="150" t="str">
        <f>GİRİŞ!C47</f>
        <v xml:space="preserve"> 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</row>
    <row r="56" spans="1:50" ht="15" customHeight="1" x14ac:dyDescent="0.25">
      <c r="A56" s="147">
        <v>47</v>
      </c>
      <c r="B56" s="150" t="str">
        <f>GİRİŞ!C48</f>
        <v xml:space="preserve"> 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</row>
    <row r="57" spans="1:50" ht="15" customHeight="1" x14ac:dyDescent="0.25">
      <c r="A57" s="147">
        <v>48</v>
      </c>
      <c r="B57" s="150" t="str">
        <f>GİRİŞ!C49</f>
        <v xml:space="preserve"> 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</row>
    <row r="58" spans="1:50" ht="15" customHeight="1" x14ac:dyDescent="0.25">
      <c r="A58" s="147">
        <v>49</v>
      </c>
      <c r="B58" s="150" t="str">
        <f>GİRİŞ!C50</f>
        <v xml:space="preserve"> </v>
      </c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</row>
    <row r="59" spans="1:50" ht="15" customHeight="1" x14ac:dyDescent="0.25">
      <c r="A59" s="147">
        <v>50</v>
      </c>
      <c r="B59" s="150" t="str">
        <f>GİRİŞ!C51</f>
        <v xml:space="preserve"> 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</row>
    <row r="60" spans="1:50" ht="15" customHeight="1" x14ac:dyDescent="0.25">
      <c r="A60" s="152"/>
      <c r="B60" s="153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477" t="s">
        <v>212</v>
      </c>
      <c r="AB60" s="477"/>
      <c r="AC60" s="477"/>
      <c r="AD60" s="477"/>
      <c r="AE60" s="477"/>
      <c r="AF60" s="477"/>
      <c r="AG60" s="477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</row>
    <row r="61" spans="1:50" ht="34.5" customHeight="1" x14ac:dyDescent="0.25">
      <c r="A61" s="152"/>
      <c r="B61" s="156" t="str">
        <f>CONCATENATE(GİRİŞ!I2,GİRİŞ!M2)</f>
        <v>0</v>
      </c>
      <c r="C61" s="478" t="str">
        <f>CONCATENATE(GİRİŞ!I3,GİRİŞ!M3)</f>
        <v>……………….</v>
      </c>
      <c r="D61" s="478"/>
      <c r="E61" s="478"/>
      <c r="F61" s="478"/>
      <c r="G61" s="478"/>
      <c r="H61" s="478"/>
      <c r="I61" s="478" t="str">
        <f>CONCATENATE(GİRİŞ!I4,GİRİŞ!M4)</f>
        <v>……………….</v>
      </c>
      <c r="J61" s="478"/>
      <c r="K61" s="478"/>
      <c r="L61" s="478"/>
      <c r="M61" s="478"/>
      <c r="N61" s="47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476" t="str">
        <f>CONCATENATE(GİRİŞ!I41,GİRİŞ!M41)</f>
        <v>Nur AYYÜZ</v>
      </c>
      <c r="AB61" s="476"/>
      <c r="AC61" s="476"/>
      <c r="AD61" s="476"/>
      <c r="AE61" s="476"/>
      <c r="AF61" s="476"/>
      <c r="AG61" s="476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</row>
    <row r="62" spans="1:50" ht="26.25" customHeight="1" x14ac:dyDescent="0.25">
      <c r="A62" s="152"/>
      <c r="B62" s="157" t="s">
        <v>0</v>
      </c>
      <c r="C62" s="463" t="s">
        <v>0</v>
      </c>
      <c r="D62" s="463"/>
      <c r="E62" s="463"/>
      <c r="F62" s="463"/>
      <c r="G62" s="463"/>
      <c r="H62" s="463"/>
      <c r="I62" s="463" t="s">
        <v>0</v>
      </c>
      <c r="J62" s="463"/>
      <c r="K62" s="463"/>
      <c r="L62" s="463"/>
      <c r="M62" s="463"/>
      <c r="N62" s="463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463" t="s">
        <v>12</v>
      </c>
      <c r="AB62" s="463"/>
      <c r="AC62" s="463"/>
      <c r="AD62" s="463"/>
      <c r="AE62" s="463"/>
      <c r="AF62" s="463"/>
      <c r="AG62" s="463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</row>
    <row r="63" spans="1:50" x14ac:dyDescent="0.25">
      <c r="A63" s="147">
        <v>51</v>
      </c>
      <c r="B63" s="286" t="str">
        <f>GİRİŞ!C52</f>
        <v xml:space="preserve"> 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</row>
    <row r="64" spans="1:50" x14ac:dyDescent="0.25">
      <c r="A64" s="147">
        <v>52</v>
      </c>
      <c r="B64" s="286" t="str">
        <f>GİRİŞ!C53</f>
        <v xml:space="preserve"> 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</row>
    <row r="65" spans="1:33" x14ac:dyDescent="0.25">
      <c r="A65" s="147">
        <v>53</v>
      </c>
      <c r="B65" s="286" t="str">
        <f>GİRİŞ!C54</f>
        <v xml:space="preserve"> 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</row>
    <row r="66" spans="1:33" x14ac:dyDescent="0.25">
      <c r="A66" s="147">
        <v>54</v>
      </c>
      <c r="B66" s="286" t="str">
        <f>GİRİŞ!C55</f>
        <v xml:space="preserve"> </v>
      </c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</row>
    <row r="67" spans="1:33" x14ac:dyDescent="0.25">
      <c r="A67" s="147">
        <v>55</v>
      </c>
      <c r="B67" s="286" t="str">
        <f>GİRİŞ!C56</f>
        <v xml:space="preserve"> 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</row>
    <row r="68" spans="1:33" x14ac:dyDescent="0.25">
      <c r="A68" s="147">
        <v>56</v>
      </c>
      <c r="B68" s="286" t="str">
        <f>GİRİŞ!C57</f>
        <v xml:space="preserve"> 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</row>
    <row r="69" spans="1:33" x14ac:dyDescent="0.25">
      <c r="A69" s="147">
        <v>57</v>
      </c>
      <c r="B69" s="286" t="str">
        <f>GİRİŞ!C58</f>
        <v xml:space="preserve"> 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</row>
    <row r="70" spans="1:33" x14ac:dyDescent="0.25">
      <c r="A70" s="147">
        <v>58</v>
      </c>
      <c r="B70" s="286" t="str">
        <f>GİRİŞ!C59</f>
        <v xml:space="preserve"> 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</row>
    <row r="71" spans="1:33" x14ac:dyDescent="0.25">
      <c r="A71" s="147">
        <v>59</v>
      </c>
      <c r="B71" s="286" t="str">
        <f>GİRİŞ!C60</f>
        <v xml:space="preserve"> 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</row>
    <row r="72" spans="1:33" x14ac:dyDescent="0.25">
      <c r="A72" s="147">
        <v>60</v>
      </c>
      <c r="B72" s="286" t="str">
        <f>GİRİŞ!C61</f>
        <v xml:space="preserve"> </v>
      </c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</row>
    <row r="73" spans="1:33" x14ac:dyDescent="0.25">
      <c r="A73" s="147">
        <v>61</v>
      </c>
      <c r="B73" s="286" t="str">
        <f>GİRİŞ!C62</f>
        <v xml:space="preserve"> 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</row>
    <row r="74" spans="1:33" x14ac:dyDescent="0.25">
      <c r="A74" s="147">
        <v>62</v>
      </c>
      <c r="B74" s="286" t="str">
        <f>GİRİŞ!C63</f>
        <v xml:space="preserve"> </v>
      </c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</row>
    <row r="75" spans="1:33" x14ac:dyDescent="0.25">
      <c r="A75" s="147">
        <v>63</v>
      </c>
      <c r="B75" s="286" t="str">
        <f>GİRİŞ!C64</f>
        <v xml:space="preserve"> 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</row>
    <row r="76" spans="1:33" x14ac:dyDescent="0.25">
      <c r="A76" s="147">
        <v>64</v>
      </c>
      <c r="B76" s="286" t="str">
        <f>GİRİŞ!C65</f>
        <v xml:space="preserve"> </v>
      </c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</row>
    <row r="77" spans="1:33" x14ac:dyDescent="0.25">
      <c r="A77" s="147">
        <v>65</v>
      </c>
      <c r="B77" s="286" t="str">
        <f>GİRİŞ!C66</f>
        <v xml:space="preserve"> </v>
      </c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</row>
    <row r="78" spans="1:33" x14ac:dyDescent="0.25">
      <c r="A78" s="147">
        <v>66</v>
      </c>
      <c r="B78" s="286" t="str">
        <f>GİRİŞ!C67</f>
        <v xml:space="preserve"> </v>
      </c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</row>
    <row r="79" spans="1:33" x14ac:dyDescent="0.25">
      <c r="A79" s="147">
        <v>67</v>
      </c>
      <c r="B79" s="286" t="str">
        <f>GİRİŞ!C68</f>
        <v xml:space="preserve"> </v>
      </c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</row>
    <row r="80" spans="1:33" x14ac:dyDescent="0.25">
      <c r="A80" s="147">
        <v>68</v>
      </c>
      <c r="B80" s="286" t="str">
        <f>GİRİŞ!C69</f>
        <v xml:space="preserve"> </v>
      </c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</row>
    <row r="81" spans="1:33" x14ac:dyDescent="0.25">
      <c r="A81" s="147">
        <v>69</v>
      </c>
      <c r="B81" s="286" t="str">
        <f>GİRİŞ!C70</f>
        <v xml:space="preserve"> </v>
      </c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</row>
    <row r="82" spans="1:33" x14ac:dyDescent="0.25">
      <c r="A82" s="147">
        <v>70</v>
      </c>
      <c r="B82" s="286" t="str">
        <f>GİRİŞ!C71</f>
        <v xml:space="preserve"> </v>
      </c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</row>
    <row r="83" spans="1:33" x14ac:dyDescent="0.25">
      <c r="A83" s="147">
        <v>71</v>
      </c>
      <c r="B83" s="286" t="str">
        <f>GİRİŞ!C72</f>
        <v xml:space="preserve"> </v>
      </c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</row>
    <row r="84" spans="1:33" x14ac:dyDescent="0.25">
      <c r="A84" s="147">
        <v>72</v>
      </c>
      <c r="B84" s="286" t="str">
        <f>GİRİŞ!C73</f>
        <v xml:space="preserve"> </v>
      </c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</row>
    <row r="85" spans="1:33" x14ac:dyDescent="0.25">
      <c r="A85" s="147">
        <v>73</v>
      </c>
      <c r="B85" s="286" t="str">
        <f>GİRİŞ!C74</f>
        <v xml:space="preserve"> 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</row>
    <row r="86" spans="1:33" x14ac:dyDescent="0.25">
      <c r="A86" s="147">
        <v>74</v>
      </c>
      <c r="B86" s="286" t="str">
        <f>GİRİŞ!C75</f>
        <v xml:space="preserve"> </v>
      </c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</row>
    <row r="87" spans="1:33" x14ac:dyDescent="0.25">
      <c r="A87" s="147">
        <v>75</v>
      </c>
      <c r="B87" s="286" t="str">
        <f>GİRİŞ!C76</f>
        <v xml:space="preserve"> </v>
      </c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</row>
    <row r="89" spans="1:33" x14ac:dyDescent="0.25">
      <c r="B89" s="285" t="str">
        <f>CONCATENATE(GİRİŞ!I2,GİRİŞ!M2)</f>
        <v>0</v>
      </c>
      <c r="C89" s="478" t="str">
        <f>CONCATENATE(GİRİŞ!I3,GİRİŞ!M3)</f>
        <v>……………….</v>
      </c>
      <c r="D89" s="478"/>
      <c r="E89" s="478"/>
      <c r="F89" s="478"/>
      <c r="G89" s="478"/>
      <c r="H89" s="478"/>
      <c r="I89" s="478" t="str">
        <f>CONCATENATE(GİRİŞ!I4,GİRİŞ!M4)</f>
        <v>……………….</v>
      </c>
      <c r="J89" s="478"/>
      <c r="K89" s="478"/>
      <c r="L89" s="478"/>
      <c r="M89" s="478"/>
      <c r="N89" s="478"/>
    </row>
    <row r="90" spans="1:33" x14ac:dyDescent="0.25">
      <c r="B90" s="157" t="s">
        <v>0</v>
      </c>
      <c r="C90" s="463" t="s">
        <v>0</v>
      </c>
      <c r="D90" s="463"/>
      <c r="E90" s="463"/>
      <c r="F90" s="463"/>
      <c r="G90" s="463"/>
      <c r="H90" s="463"/>
      <c r="I90" s="463" t="s">
        <v>0</v>
      </c>
      <c r="J90" s="463"/>
      <c r="K90" s="463"/>
      <c r="L90" s="463"/>
      <c r="M90" s="463"/>
      <c r="N90" s="463"/>
    </row>
    <row r="92" spans="1:33" x14ac:dyDescent="0.25">
      <c r="A92" s="147">
        <v>76</v>
      </c>
      <c r="B92" s="286" t="str">
        <f>GİRİŞ!C77</f>
        <v xml:space="preserve"> </v>
      </c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</row>
    <row r="93" spans="1:33" x14ac:dyDescent="0.25">
      <c r="A93" s="147">
        <v>77</v>
      </c>
      <c r="B93" s="286" t="str">
        <f>GİRİŞ!C78</f>
        <v xml:space="preserve"> 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</row>
    <row r="94" spans="1:33" x14ac:dyDescent="0.25">
      <c r="A94" s="147">
        <v>78</v>
      </c>
      <c r="B94" s="286" t="str">
        <f>GİRİŞ!C79</f>
        <v xml:space="preserve"> </v>
      </c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</row>
    <row r="95" spans="1:33" x14ac:dyDescent="0.25">
      <c r="A95" s="147">
        <v>79</v>
      </c>
      <c r="B95" s="286" t="str">
        <f>GİRİŞ!C80</f>
        <v xml:space="preserve"> 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</row>
    <row r="96" spans="1:33" x14ac:dyDescent="0.25">
      <c r="A96" s="147">
        <v>80</v>
      </c>
      <c r="B96" s="286" t="str">
        <f>GİRİŞ!C81</f>
        <v xml:space="preserve"> </v>
      </c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</row>
    <row r="97" spans="1:33" x14ac:dyDescent="0.25">
      <c r="A97" s="147">
        <v>81</v>
      </c>
      <c r="B97" s="286" t="str">
        <f>GİRİŞ!C82</f>
        <v xml:space="preserve"> </v>
      </c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</row>
    <row r="98" spans="1:33" x14ac:dyDescent="0.25">
      <c r="A98" s="147">
        <v>82</v>
      </c>
      <c r="B98" s="286" t="str">
        <f>GİRİŞ!C83</f>
        <v xml:space="preserve"> </v>
      </c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</row>
    <row r="99" spans="1:33" x14ac:dyDescent="0.25">
      <c r="A99" s="147">
        <v>83</v>
      </c>
      <c r="B99" s="286" t="str">
        <f>GİRİŞ!C84</f>
        <v xml:space="preserve"> 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</row>
    <row r="100" spans="1:33" x14ac:dyDescent="0.25">
      <c r="A100" s="147">
        <v>84</v>
      </c>
      <c r="B100" s="286" t="str">
        <f>GİRİŞ!C85</f>
        <v xml:space="preserve"> </v>
      </c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</row>
    <row r="101" spans="1:33" x14ac:dyDescent="0.25">
      <c r="A101" s="147">
        <v>85</v>
      </c>
      <c r="B101" s="286" t="str">
        <f>GİRİŞ!C86</f>
        <v xml:space="preserve"> </v>
      </c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</row>
    <row r="102" spans="1:33" x14ac:dyDescent="0.25">
      <c r="A102" s="147">
        <v>86</v>
      </c>
      <c r="B102" s="286" t="str">
        <f>GİRİŞ!C87</f>
        <v xml:space="preserve"> </v>
      </c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</row>
    <row r="103" spans="1:33" x14ac:dyDescent="0.25">
      <c r="A103" s="147">
        <v>87</v>
      </c>
      <c r="B103" s="286" t="str">
        <f>GİRİŞ!C88</f>
        <v xml:space="preserve"> 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</row>
    <row r="104" spans="1:33" x14ac:dyDescent="0.25">
      <c r="A104" s="147">
        <v>88</v>
      </c>
      <c r="B104" s="286" t="str">
        <f>GİRİŞ!C89</f>
        <v xml:space="preserve"> </v>
      </c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</row>
    <row r="105" spans="1:33" x14ac:dyDescent="0.25">
      <c r="A105" s="147">
        <v>89</v>
      </c>
      <c r="B105" s="286" t="str">
        <f>GİRİŞ!C90</f>
        <v xml:space="preserve"> </v>
      </c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</row>
    <row r="106" spans="1:33" x14ac:dyDescent="0.25">
      <c r="A106" s="147">
        <v>90</v>
      </c>
      <c r="B106" s="286" t="str">
        <f>GİRİŞ!C91</f>
        <v xml:space="preserve"> </v>
      </c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</row>
    <row r="107" spans="1:33" x14ac:dyDescent="0.25">
      <c r="A107" s="147">
        <v>91</v>
      </c>
      <c r="B107" s="286" t="str">
        <f>GİRİŞ!C92</f>
        <v xml:space="preserve"> </v>
      </c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</row>
    <row r="108" spans="1:33" x14ac:dyDescent="0.25">
      <c r="A108" s="147">
        <v>92</v>
      </c>
      <c r="B108" s="286" t="str">
        <f>GİRİŞ!C93</f>
        <v xml:space="preserve"> </v>
      </c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</row>
    <row r="109" spans="1:33" x14ac:dyDescent="0.25">
      <c r="A109" s="147">
        <v>93</v>
      </c>
      <c r="B109" s="286" t="str">
        <f>GİRİŞ!C94</f>
        <v xml:space="preserve"> </v>
      </c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</row>
    <row r="110" spans="1:33" x14ac:dyDescent="0.25">
      <c r="A110" s="147">
        <v>94</v>
      </c>
      <c r="B110" s="286" t="str">
        <f>GİRİŞ!C95</f>
        <v xml:space="preserve"> </v>
      </c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</row>
    <row r="111" spans="1:33" x14ac:dyDescent="0.25">
      <c r="A111" s="147">
        <v>95</v>
      </c>
      <c r="B111" s="286" t="str">
        <f>GİRİŞ!C96</f>
        <v xml:space="preserve"> </v>
      </c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</row>
    <row r="112" spans="1:33" x14ac:dyDescent="0.25">
      <c r="A112" s="147">
        <v>96</v>
      </c>
      <c r="B112" s="286" t="str">
        <f>GİRİŞ!C97</f>
        <v xml:space="preserve"> </v>
      </c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</row>
    <row r="113" spans="1:33" x14ac:dyDescent="0.25">
      <c r="A113" s="147">
        <v>97</v>
      </c>
      <c r="B113" s="286" t="str">
        <f>GİRİŞ!C98</f>
        <v xml:space="preserve"> </v>
      </c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</row>
    <row r="114" spans="1:33" x14ac:dyDescent="0.25">
      <c r="A114" s="147">
        <v>98</v>
      </c>
      <c r="B114" s="286" t="str">
        <f>GİRİŞ!C99</f>
        <v xml:space="preserve"> </v>
      </c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</row>
    <row r="115" spans="1:33" x14ac:dyDescent="0.25">
      <c r="A115" s="147">
        <v>99</v>
      </c>
      <c r="B115" s="286" t="str">
        <f>GİRİŞ!C100</f>
        <v xml:space="preserve"> </v>
      </c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</row>
    <row r="116" spans="1:33" x14ac:dyDescent="0.25">
      <c r="A116" s="147">
        <v>100</v>
      </c>
      <c r="B116" s="286" t="str">
        <f>GİRİŞ!C101</f>
        <v xml:space="preserve"> </v>
      </c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</row>
    <row r="118" spans="1:33" x14ac:dyDescent="0.25">
      <c r="B118" s="285" t="str">
        <f>CONCATENATE(GİRİŞ!I2,GİRİŞ!M2)</f>
        <v>0</v>
      </c>
      <c r="C118" s="478" t="str">
        <f>CONCATENATE(GİRİŞ!I3,GİRİŞ!M3)</f>
        <v>……………….</v>
      </c>
      <c r="D118" s="478"/>
      <c r="E118" s="478"/>
      <c r="F118" s="478"/>
      <c r="G118" s="478"/>
      <c r="H118" s="478"/>
      <c r="I118" s="478" t="str">
        <f>CONCATENATE(GİRİŞ!I4,GİRİŞ!M4)</f>
        <v>……………….</v>
      </c>
      <c r="J118" s="478"/>
      <c r="K118" s="478"/>
      <c r="L118" s="478"/>
      <c r="M118" s="478"/>
      <c r="N118" s="478"/>
    </row>
    <row r="119" spans="1:33" x14ac:dyDescent="0.25">
      <c r="B119" s="157" t="s">
        <v>0</v>
      </c>
      <c r="C119" s="463" t="s">
        <v>0</v>
      </c>
      <c r="D119" s="463"/>
      <c r="E119" s="463"/>
      <c r="F119" s="463"/>
      <c r="G119" s="463"/>
      <c r="H119" s="463"/>
      <c r="I119" s="463" t="s">
        <v>0</v>
      </c>
      <c r="J119" s="463"/>
      <c r="K119" s="463"/>
      <c r="L119" s="463"/>
      <c r="M119" s="463"/>
      <c r="N119" s="463"/>
    </row>
  </sheetData>
  <mergeCells count="31">
    <mergeCell ref="C119:H119"/>
    <mergeCell ref="I119:N119"/>
    <mergeCell ref="C89:H89"/>
    <mergeCell ref="I89:N89"/>
    <mergeCell ref="C90:H90"/>
    <mergeCell ref="I90:N90"/>
    <mergeCell ref="C118:H118"/>
    <mergeCell ref="I118:N118"/>
    <mergeCell ref="I62:N62"/>
    <mergeCell ref="C62:H62"/>
    <mergeCell ref="AJ15:AJ17"/>
    <mergeCell ref="AJ7:AJ10"/>
    <mergeCell ref="AJ11:AJ14"/>
    <mergeCell ref="AA61:AG61"/>
    <mergeCell ref="AA62:AG62"/>
    <mergeCell ref="AA60:AG60"/>
    <mergeCell ref="AA34:AG34"/>
    <mergeCell ref="AA33:AG33"/>
    <mergeCell ref="AA32:AG32"/>
    <mergeCell ref="C61:H61"/>
    <mergeCell ref="I61:N61"/>
    <mergeCell ref="I33:N33"/>
    <mergeCell ref="I34:N34"/>
    <mergeCell ref="C33:H33"/>
    <mergeCell ref="C34:H34"/>
    <mergeCell ref="A1:AG1"/>
    <mergeCell ref="C2:E2"/>
    <mergeCell ref="F2:G2"/>
    <mergeCell ref="S2:V2"/>
    <mergeCell ref="H2:J2"/>
    <mergeCell ref="A3:R3"/>
  </mergeCells>
  <pageMargins left="0.38" right="0.23622047244094491" top="0.39370078740157483" bottom="0.23622047244094491" header="0.31496062992125984" footer="0.31496062992125984"/>
  <pageSetup paperSize="9" scale="99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74"/>
  <sheetViews>
    <sheetView zoomScale="90" zoomScaleNormal="90" zoomScaleSheetLayoutView="100" workbookViewId="0">
      <selection activeCell="C24" sqref="C24"/>
    </sheetView>
  </sheetViews>
  <sheetFormatPr defaultColWidth="15" defaultRowHeight="0" customHeight="1" zeroHeight="1" x14ac:dyDescent="0.2"/>
  <cols>
    <col min="1" max="1" width="8.140625" style="98" bestFit="1" customWidth="1"/>
    <col min="2" max="3" width="7.7109375" style="98" customWidth="1"/>
    <col min="4" max="8" width="18.28515625" style="98" customWidth="1"/>
    <col min="9" max="12" width="0.5703125" style="98" customWidth="1"/>
    <col min="13" max="13" width="1.42578125" style="98" customWidth="1"/>
    <col min="14" max="14" width="7.42578125" style="98" customWidth="1"/>
    <col min="15" max="15" width="7.85546875" style="98" customWidth="1"/>
    <col min="16" max="17" width="9.42578125" style="98" customWidth="1"/>
    <col min="18" max="18" width="5.85546875" style="98" customWidth="1"/>
    <col min="19" max="20" width="8.42578125" style="98" customWidth="1"/>
    <col min="21" max="21" width="1.140625" style="98" customWidth="1"/>
    <col min="22" max="22" width="8" style="98" customWidth="1"/>
    <col min="23" max="23" width="0.85546875" style="98" customWidth="1"/>
    <col min="24" max="24" width="8" style="98" customWidth="1"/>
    <col min="25" max="247" width="15" style="98"/>
    <col min="248" max="248" width="8.140625" style="98" bestFit="1" customWidth="1"/>
    <col min="249" max="250" width="7.7109375" style="98" customWidth="1"/>
    <col min="251" max="255" width="19" style="98" customWidth="1"/>
    <col min="256" max="268" width="0.5703125" style="98" customWidth="1"/>
    <col min="269" max="503" width="15" style="98"/>
    <col min="504" max="504" width="8.140625" style="98" bestFit="1" customWidth="1"/>
    <col min="505" max="506" width="7.7109375" style="98" customWidth="1"/>
    <col min="507" max="511" width="19" style="98" customWidth="1"/>
    <col min="512" max="524" width="0.5703125" style="98" customWidth="1"/>
    <col min="525" max="759" width="15" style="98"/>
    <col min="760" max="760" width="8.140625" style="98" bestFit="1" customWidth="1"/>
    <col min="761" max="762" width="7.7109375" style="98" customWidth="1"/>
    <col min="763" max="767" width="19" style="98" customWidth="1"/>
    <col min="768" max="780" width="0.5703125" style="98" customWidth="1"/>
    <col min="781" max="1015" width="15" style="98"/>
    <col min="1016" max="1016" width="8.140625" style="98" bestFit="1" customWidth="1"/>
    <col min="1017" max="1018" width="7.7109375" style="98" customWidth="1"/>
    <col min="1019" max="1023" width="19" style="98" customWidth="1"/>
    <col min="1024" max="1036" width="0.5703125" style="98" customWidth="1"/>
    <col min="1037" max="1271" width="15" style="98"/>
    <col min="1272" max="1272" width="8.140625" style="98" bestFit="1" customWidth="1"/>
    <col min="1273" max="1274" width="7.7109375" style="98" customWidth="1"/>
    <col min="1275" max="1279" width="19" style="98" customWidth="1"/>
    <col min="1280" max="1292" width="0.5703125" style="98" customWidth="1"/>
    <col min="1293" max="1527" width="15" style="98"/>
    <col min="1528" max="1528" width="8.140625" style="98" bestFit="1" customWidth="1"/>
    <col min="1529" max="1530" width="7.7109375" style="98" customWidth="1"/>
    <col min="1531" max="1535" width="19" style="98" customWidth="1"/>
    <col min="1536" max="1548" width="0.5703125" style="98" customWidth="1"/>
    <col min="1549" max="1783" width="15" style="98"/>
    <col min="1784" max="1784" width="8.140625" style="98" bestFit="1" customWidth="1"/>
    <col min="1785" max="1786" width="7.7109375" style="98" customWidth="1"/>
    <col min="1787" max="1791" width="19" style="98" customWidth="1"/>
    <col min="1792" max="1804" width="0.5703125" style="98" customWidth="1"/>
    <col min="1805" max="2039" width="15" style="98"/>
    <col min="2040" max="2040" width="8.140625" style="98" bestFit="1" customWidth="1"/>
    <col min="2041" max="2042" width="7.7109375" style="98" customWidth="1"/>
    <col min="2043" max="2047" width="19" style="98" customWidth="1"/>
    <col min="2048" max="2060" width="0.5703125" style="98" customWidth="1"/>
    <col min="2061" max="2295" width="15" style="98"/>
    <col min="2296" max="2296" width="8.140625" style="98" bestFit="1" customWidth="1"/>
    <col min="2297" max="2298" width="7.7109375" style="98" customWidth="1"/>
    <col min="2299" max="2303" width="19" style="98" customWidth="1"/>
    <col min="2304" max="2316" width="0.5703125" style="98" customWidth="1"/>
    <col min="2317" max="2551" width="15" style="98"/>
    <col min="2552" max="2552" width="8.140625" style="98" bestFit="1" customWidth="1"/>
    <col min="2553" max="2554" width="7.7109375" style="98" customWidth="1"/>
    <col min="2555" max="2559" width="19" style="98" customWidth="1"/>
    <col min="2560" max="2572" width="0.5703125" style="98" customWidth="1"/>
    <col min="2573" max="2807" width="15" style="98"/>
    <col min="2808" max="2808" width="8.140625" style="98" bestFit="1" customWidth="1"/>
    <col min="2809" max="2810" width="7.7109375" style="98" customWidth="1"/>
    <col min="2811" max="2815" width="19" style="98" customWidth="1"/>
    <col min="2816" max="2828" width="0.5703125" style="98" customWidth="1"/>
    <col min="2829" max="3063" width="15" style="98"/>
    <col min="3064" max="3064" width="8.140625" style="98" bestFit="1" customWidth="1"/>
    <col min="3065" max="3066" width="7.7109375" style="98" customWidth="1"/>
    <col min="3067" max="3071" width="19" style="98" customWidth="1"/>
    <col min="3072" max="3084" width="0.5703125" style="98" customWidth="1"/>
    <col min="3085" max="3319" width="15" style="98"/>
    <col min="3320" max="3320" width="8.140625" style="98" bestFit="1" customWidth="1"/>
    <col min="3321" max="3322" width="7.7109375" style="98" customWidth="1"/>
    <col min="3323" max="3327" width="19" style="98" customWidth="1"/>
    <col min="3328" max="3340" width="0.5703125" style="98" customWidth="1"/>
    <col min="3341" max="3575" width="15" style="98"/>
    <col min="3576" max="3576" width="8.140625" style="98" bestFit="1" customWidth="1"/>
    <col min="3577" max="3578" width="7.7109375" style="98" customWidth="1"/>
    <col min="3579" max="3583" width="19" style="98" customWidth="1"/>
    <col min="3584" max="3596" width="0.5703125" style="98" customWidth="1"/>
    <col min="3597" max="3831" width="15" style="98"/>
    <col min="3832" max="3832" width="8.140625" style="98" bestFit="1" customWidth="1"/>
    <col min="3833" max="3834" width="7.7109375" style="98" customWidth="1"/>
    <col min="3835" max="3839" width="19" style="98" customWidth="1"/>
    <col min="3840" max="3852" width="0.5703125" style="98" customWidth="1"/>
    <col min="3853" max="4087" width="15" style="98"/>
    <col min="4088" max="4088" width="8.140625" style="98" bestFit="1" customWidth="1"/>
    <col min="4089" max="4090" width="7.7109375" style="98" customWidth="1"/>
    <col min="4091" max="4095" width="19" style="98" customWidth="1"/>
    <col min="4096" max="4108" width="0.5703125" style="98" customWidth="1"/>
    <col min="4109" max="4343" width="15" style="98"/>
    <col min="4344" max="4344" width="8.140625" style="98" bestFit="1" customWidth="1"/>
    <col min="4345" max="4346" width="7.7109375" style="98" customWidth="1"/>
    <col min="4347" max="4351" width="19" style="98" customWidth="1"/>
    <col min="4352" max="4364" width="0.5703125" style="98" customWidth="1"/>
    <col min="4365" max="4599" width="15" style="98"/>
    <col min="4600" max="4600" width="8.140625" style="98" bestFit="1" customWidth="1"/>
    <col min="4601" max="4602" width="7.7109375" style="98" customWidth="1"/>
    <col min="4603" max="4607" width="19" style="98" customWidth="1"/>
    <col min="4608" max="4620" width="0.5703125" style="98" customWidth="1"/>
    <col min="4621" max="4855" width="15" style="98"/>
    <col min="4856" max="4856" width="8.140625" style="98" bestFit="1" customWidth="1"/>
    <col min="4857" max="4858" width="7.7109375" style="98" customWidth="1"/>
    <col min="4859" max="4863" width="19" style="98" customWidth="1"/>
    <col min="4864" max="4876" width="0.5703125" style="98" customWidth="1"/>
    <col min="4877" max="5111" width="15" style="98"/>
    <col min="5112" max="5112" width="8.140625" style="98" bestFit="1" customWidth="1"/>
    <col min="5113" max="5114" width="7.7109375" style="98" customWidth="1"/>
    <col min="5115" max="5119" width="19" style="98" customWidth="1"/>
    <col min="5120" max="5132" width="0.5703125" style="98" customWidth="1"/>
    <col min="5133" max="5367" width="15" style="98"/>
    <col min="5368" max="5368" width="8.140625" style="98" bestFit="1" customWidth="1"/>
    <col min="5369" max="5370" width="7.7109375" style="98" customWidth="1"/>
    <col min="5371" max="5375" width="19" style="98" customWidth="1"/>
    <col min="5376" max="5388" width="0.5703125" style="98" customWidth="1"/>
    <col min="5389" max="5623" width="15" style="98"/>
    <col min="5624" max="5624" width="8.140625" style="98" bestFit="1" customWidth="1"/>
    <col min="5625" max="5626" width="7.7109375" style="98" customWidth="1"/>
    <col min="5627" max="5631" width="19" style="98" customWidth="1"/>
    <col min="5632" max="5644" width="0.5703125" style="98" customWidth="1"/>
    <col min="5645" max="5879" width="15" style="98"/>
    <col min="5880" max="5880" width="8.140625" style="98" bestFit="1" customWidth="1"/>
    <col min="5881" max="5882" width="7.7109375" style="98" customWidth="1"/>
    <col min="5883" max="5887" width="19" style="98" customWidth="1"/>
    <col min="5888" max="5900" width="0.5703125" style="98" customWidth="1"/>
    <col min="5901" max="6135" width="15" style="98"/>
    <col min="6136" max="6136" width="8.140625" style="98" bestFit="1" customWidth="1"/>
    <col min="6137" max="6138" width="7.7109375" style="98" customWidth="1"/>
    <col min="6139" max="6143" width="19" style="98" customWidth="1"/>
    <col min="6144" max="6156" width="0.5703125" style="98" customWidth="1"/>
    <col min="6157" max="6391" width="15" style="98"/>
    <col min="6392" max="6392" width="8.140625" style="98" bestFit="1" customWidth="1"/>
    <col min="6393" max="6394" width="7.7109375" style="98" customWidth="1"/>
    <col min="6395" max="6399" width="19" style="98" customWidth="1"/>
    <col min="6400" max="6412" width="0.5703125" style="98" customWidth="1"/>
    <col min="6413" max="6647" width="15" style="98"/>
    <col min="6648" max="6648" width="8.140625" style="98" bestFit="1" customWidth="1"/>
    <col min="6649" max="6650" width="7.7109375" style="98" customWidth="1"/>
    <col min="6651" max="6655" width="19" style="98" customWidth="1"/>
    <col min="6656" max="6668" width="0.5703125" style="98" customWidth="1"/>
    <col min="6669" max="6903" width="15" style="98"/>
    <col min="6904" max="6904" width="8.140625" style="98" bestFit="1" customWidth="1"/>
    <col min="6905" max="6906" width="7.7109375" style="98" customWidth="1"/>
    <col min="6907" max="6911" width="19" style="98" customWidth="1"/>
    <col min="6912" max="6924" width="0.5703125" style="98" customWidth="1"/>
    <col min="6925" max="7159" width="15" style="98"/>
    <col min="7160" max="7160" width="8.140625" style="98" bestFit="1" customWidth="1"/>
    <col min="7161" max="7162" width="7.7109375" style="98" customWidth="1"/>
    <col min="7163" max="7167" width="19" style="98" customWidth="1"/>
    <col min="7168" max="7180" width="0.5703125" style="98" customWidth="1"/>
    <col min="7181" max="7415" width="15" style="98"/>
    <col min="7416" max="7416" width="8.140625" style="98" bestFit="1" customWidth="1"/>
    <col min="7417" max="7418" width="7.7109375" style="98" customWidth="1"/>
    <col min="7419" max="7423" width="19" style="98" customWidth="1"/>
    <col min="7424" max="7436" width="0.5703125" style="98" customWidth="1"/>
    <col min="7437" max="7671" width="15" style="98"/>
    <col min="7672" max="7672" width="8.140625" style="98" bestFit="1" customWidth="1"/>
    <col min="7673" max="7674" width="7.7109375" style="98" customWidth="1"/>
    <col min="7675" max="7679" width="19" style="98" customWidth="1"/>
    <col min="7680" max="7692" width="0.5703125" style="98" customWidth="1"/>
    <col min="7693" max="7927" width="15" style="98"/>
    <col min="7928" max="7928" width="8.140625" style="98" bestFit="1" customWidth="1"/>
    <col min="7929" max="7930" width="7.7109375" style="98" customWidth="1"/>
    <col min="7931" max="7935" width="19" style="98" customWidth="1"/>
    <col min="7936" max="7948" width="0.5703125" style="98" customWidth="1"/>
    <col min="7949" max="8183" width="15" style="98"/>
    <col min="8184" max="8184" width="8.140625" style="98" bestFit="1" customWidth="1"/>
    <col min="8185" max="8186" width="7.7109375" style="98" customWidth="1"/>
    <col min="8187" max="8191" width="19" style="98" customWidth="1"/>
    <col min="8192" max="8204" width="0.5703125" style="98" customWidth="1"/>
    <col min="8205" max="8439" width="15" style="98"/>
    <col min="8440" max="8440" width="8.140625" style="98" bestFit="1" customWidth="1"/>
    <col min="8441" max="8442" width="7.7109375" style="98" customWidth="1"/>
    <col min="8443" max="8447" width="19" style="98" customWidth="1"/>
    <col min="8448" max="8460" width="0.5703125" style="98" customWidth="1"/>
    <col min="8461" max="8695" width="15" style="98"/>
    <col min="8696" max="8696" width="8.140625" style="98" bestFit="1" customWidth="1"/>
    <col min="8697" max="8698" width="7.7109375" style="98" customWidth="1"/>
    <col min="8699" max="8703" width="19" style="98" customWidth="1"/>
    <col min="8704" max="8716" width="0.5703125" style="98" customWidth="1"/>
    <col min="8717" max="8951" width="15" style="98"/>
    <col min="8952" max="8952" width="8.140625" style="98" bestFit="1" customWidth="1"/>
    <col min="8953" max="8954" width="7.7109375" style="98" customWidth="1"/>
    <col min="8955" max="8959" width="19" style="98" customWidth="1"/>
    <col min="8960" max="8972" width="0.5703125" style="98" customWidth="1"/>
    <col min="8973" max="9207" width="15" style="98"/>
    <col min="9208" max="9208" width="8.140625" style="98" bestFit="1" customWidth="1"/>
    <col min="9209" max="9210" width="7.7109375" style="98" customWidth="1"/>
    <col min="9211" max="9215" width="19" style="98" customWidth="1"/>
    <col min="9216" max="9228" width="0.5703125" style="98" customWidth="1"/>
    <col min="9229" max="9463" width="15" style="98"/>
    <col min="9464" max="9464" width="8.140625" style="98" bestFit="1" customWidth="1"/>
    <col min="9465" max="9466" width="7.7109375" style="98" customWidth="1"/>
    <col min="9467" max="9471" width="19" style="98" customWidth="1"/>
    <col min="9472" max="9484" width="0.5703125" style="98" customWidth="1"/>
    <col min="9485" max="9719" width="15" style="98"/>
    <col min="9720" max="9720" width="8.140625" style="98" bestFit="1" customWidth="1"/>
    <col min="9721" max="9722" width="7.7109375" style="98" customWidth="1"/>
    <col min="9723" max="9727" width="19" style="98" customWidth="1"/>
    <col min="9728" max="9740" width="0.5703125" style="98" customWidth="1"/>
    <col min="9741" max="9975" width="15" style="98"/>
    <col min="9976" max="9976" width="8.140625" style="98" bestFit="1" customWidth="1"/>
    <col min="9977" max="9978" width="7.7109375" style="98" customWidth="1"/>
    <col min="9979" max="9983" width="19" style="98" customWidth="1"/>
    <col min="9984" max="9996" width="0.5703125" style="98" customWidth="1"/>
    <col min="9997" max="10231" width="15" style="98"/>
    <col min="10232" max="10232" width="8.140625" style="98" bestFit="1" customWidth="1"/>
    <col min="10233" max="10234" width="7.7109375" style="98" customWidth="1"/>
    <col min="10235" max="10239" width="19" style="98" customWidth="1"/>
    <col min="10240" max="10252" width="0.5703125" style="98" customWidth="1"/>
    <col min="10253" max="10487" width="15" style="98"/>
    <col min="10488" max="10488" width="8.140625" style="98" bestFit="1" customWidth="1"/>
    <col min="10489" max="10490" width="7.7109375" style="98" customWidth="1"/>
    <col min="10491" max="10495" width="19" style="98" customWidth="1"/>
    <col min="10496" max="10508" width="0.5703125" style="98" customWidth="1"/>
    <col min="10509" max="10743" width="15" style="98"/>
    <col min="10744" max="10744" width="8.140625" style="98" bestFit="1" customWidth="1"/>
    <col min="10745" max="10746" width="7.7109375" style="98" customWidth="1"/>
    <col min="10747" max="10751" width="19" style="98" customWidth="1"/>
    <col min="10752" max="10764" width="0.5703125" style="98" customWidth="1"/>
    <col min="10765" max="10999" width="15" style="98"/>
    <col min="11000" max="11000" width="8.140625" style="98" bestFit="1" customWidth="1"/>
    <col min="11001" max="11002" width="7.7109375" style="98" customWidth="1"/>
    <col min="11003" max="11007" width="19" style="98" customWidth="1"/>
    <col min="11008" max="11020" width="0.5703125" style="98" customWidth="1"/>
    <col min="11021" max="11255" width="15" style="98"/>
    <col min="11256" max="11256" width="8.140625" style="98" bestFit="1" customWidth="1"/>
    <col min="11257" max="11258" width="7.7109375" style="98" customWidth="1"/>
    <col min="11259" max="11263" width="19" style="98" customWidth="1"/>
    <col min="11264" max="11276" width="0.5703125" style="98" customWidth="1"/>
    <col min="11277" max="11511" width="15" style="98"/>
    <col min="11512" max="11512" width="8.140625" style="98" bestFit="1" customWidth="1"/>
    <col min="11513" max="11514" width="7.7109375" style="98" customWidth="1"/>
    <col min="11515" max="11519" width="19" style="98" customWidth="1"/>
    <col min="11520" max="11532" width="0.5703125" style="98" customWidth="1"/>
    <col min="11533" max="11767" width="15" style="98"/>
    <col min="11768" max="11768" width="8.140625" style="98" bestFit="1" customWidth="1"/>
    <col min="11769" max="11770" width="7.7109375" style="98" customWidth="1"/>
    <col min="11771" max="11775" width="19" style="98" customWidth="1"/>
    <col min="11776" max="11788" width="0.5703125" style="98" customWidth="1"/>
    <col min="11789" max="12023" width="15" style="98"/>
    <col min="12024" max="12024" width="8.140625" style="98" bestFit="1" customWidth="1"/>
    <col min="12025" max="12026" width="7.7109375" style="98" customWidth="1"/>
    <col min="12027" max="12031" width="19" style="98" customWidth="1"/>
    <col min="12032" max="12044" width="0.5703125" style="98" customWidth="1"/>
    <col min="12045" max="12279" width="15" style="98"/>
    <col min="12280" max="12280" width="8.140625" style="98" bestFit="1" customWidth="1"/>
    <col min="12281" max="12282" width="7.7109375" style="98" customWidth="1"/>
    <col min="12283" max="12287" width="19" style="98" customWidth="1"/>
    <col min="12288" max="12300" width="0.5703125" style="98" customWidth="1"/>
    <col min="12301" max="12535" width="15" style="98"/>
    <col min="12536" max="12536" width="8.140625" style="98" bestFit="1" customWidth="1"/>
    <col min="12537" max="12538" width="7.7109375" style="98" customWidth="1"/>
    <col min="12539" max="12543" width="19" style="98" customWidth="1"/>
    <col min="12544" max="12556" width="0.5703125" style="98" customWidth="1"/>
    <col min="12557" max="12791" width="15" style="98"/>
    <col min="12792" max="12792" width="8.140625" style="98" bestFit="1" customWidth="1"/>
    <col min="12793" max="12794" width="7.7109375" style="98" customWidth="1"/>
    <col min="12795" max="12799" width="19" style="98" customWidth="1"/>
    <col min="12800" max="12812" width="0.5703125" style="98" customWidth="1"/>
    <col min="12813" max="13047" width="15" style="98"/>
    <col min="13048" max="13048" width="8.140625" style="98" bestFit="1" customWidth="1"/>
    <col min="13049" max="13050" width="7.7109375" style="98" customWidth="1"/>
    <col min="13051" max="13055" width="19" style="98" customWidth="1"/>
    <col min="13056" max="13068" width="0.5703125" style="98" customWidth="1"/>
    <col min="13069" max="13303" width="15" style="98"/>
    <col min="13304" max="13304" width="8.140625" style="98" bestFit="1" customWidth="1"/>
    <col min="13305" max="13306" width="7.7109375" style="98" customWidth="1"/>
    <col min="13307" max="13311" width="19" style="98" customWidth="1"/>
    <col min="13312" max="13324" width="0.5703125" style="98" customWidth="1"/>
    <col min="13325" max="13559" width="15" style="98"/>
    <col min="13560" max="13560" width="8.140625" style="98" bestFit="1" customWidth="1"/>
    <col min="13561" max="13562" width="7.7109375" style="98" customWidth="1"/>
    <col min="13563" max="13567" width="19" style="98" customWidth="1"/>
    <col min="13568" max="13580" width="0.5703125" style="98" customWidth="1"/>
    <col min="13581" max="13815" width="15" style="98"/>
    <col min="13816" max="13816" width="8.140625" style="98" bestFit="1" customWidth="1"/>
    <col min="13817" max="13818" width="7.7109375" style="98" customWidth="1"/>
    <col min="13819" max="13823" width="19" style="98" customWidth="1"/>
    <col min="13824" max="13836" width="0.5703125" style="98" customWidth="1"/>
    <col min="13837" max="14071" width="15" style="98"/>
    <col min="14072" max="14072" width="8.140625" style="98" bestFit="1" customWidth="1"/>
    <col min="14073" max="14074" width="7.7109375" style="98" customWidth="1"/>
    <col min="14075" max="14079" width="19" style="98" customWidth="1"/>
    <col min="14080" max="14092" width="0.5703125" style="98" customWidth="1"/>
    <col min="14093" max="14327" width="15" style="98"/>
    <col min="14328" max="14328" width="8.140625" style="98" bestFit="1" customWidth="1"/>
    <col min="14329" max="14330" width="7.7109375" style="98" customWidth="1"/>
    <col min="14331" max="14335" width="19" style="98" customWidth="1"/>
    <col min="14336" max="14348" width="0.5703125" style="98" customWidth="1"/>
    <col min="14349" max="14583" width="15" style="98"/>
    <col min="14584" max="14584" width="8.140625" style="98" bestFit="1" customWidth="1"/>
    <col min="14585" max="14586" width="7.7109375" style="98" customWidth="1"/>
    <col min="14587" max="14591" width="19" style="98" customWidth="1"/>
    <col min="14592" max="14604" width="0.5703125" style="98" customWidth="1"/>
    <col min="14605" max="14839" width="15" style="98"/>
    <col min="14840" max="14840" width="8.140625" style="98" bestFit="1" customWidth="1"/>
    <col min="14841" max="14842" width="7.7109375" style="98" customWidth="1"/>
    <col min="14843" max="14847" width="19" style="98" customWidth="1"/>
    <col min="14848" max="14860" width="0.5703125" style="98" customWidth="1"/>
    <col min="14861" max="15095" width="15" style="98"/>
    <col min="15096" max="15096" width="8.140625" style="98" bestFit="1" customWidth="1"/>
    <col min="15097" max="15098" width="7.7109375" style="98" customWidth="1"/>
    <col min="15099" max="15103" width="19" style="98" customWidth="1"/>
    <col min="15104" max="15116" width="0.5703125" style="98" customWidth="1"/>
    <col min="15117" max="15351" width="15" style="98"/>
    <col min="15352" max="15352" width="8.140625" style="98" bestFit="1" customWidth="1"/>
    <col min="15353" max="15354" width="7.7109375" style="98" customWidth="1"/>
    <col min="15355" max="15359" width="19" style="98" customWidth="1"/>
    <col min="15360" max="15372" width="0.5703125" style="98" customWidth="1"/>
    <col min="15373" max="15607" width="15" style="98"/>
    <col min="15608" max="15608" width="8.140625" style="98" bestFit="1" customWidth="1"/>
    <col min="15609" max="15610" width="7.7109375" style="98" customWidth="1"/>
    <col min="15611" max="15615" width="19" style="98" customWidth="1"/>
    <col min="15616" max="15628" width="0.5703125" style="98" customWidth="1"/>
    <col min="15629" max="15863" width="15" style="98"/>
    <col min="15864" max="15864" width="8.140625" style="98" bestFit="1" customWidth="1"/>
    <col min="15865" max="15866" width="7.7109375" style="98" customWidth="1"/>
    <col min="15867" max="15871" width="19" style="98" customWidth="1"/>
    <col min="15872" max="15884" width="0.5703125" style="98" customWidth="1"/>
    <col min="15885" max="16119" width="15" style="98"/>
    <col min="16120" max="16120" width="8.140625" style="98" bestFit="1" customWidth="1"/>
    <col min="16121" max="16122" width="7.7109375" style="98" customWidth="1"/>
    <col min="16123" max="16127" width="19" style="98" customWidth="1"/>
    <col min="16128" max="16140" width="0.5703125" style="98" customWidth="1"/>
    <col min="16141" max="16384" width="15" style="98"/>
  </cols>
  <sheetData>
    <row r="1" spans="1:24" ht="15" x14ac:dyDescent="0.25">
      <c r="A1" s="491" t="s">
        <v>66</v>
      </c>
      <c r="B1" s="491"/>
      <c r="C1" s="491"/>
      <c r="D1" s="491"/>
      <c r="E1" s="491"/>
      <c r="F1" s="491"/>
      <c r="G1" s="491"/>
      <c r="H1" s="491"/>
      <c r="I1" s="135"/>
      <c r="J1" s="135"/>
      <c r="K1" s="135"/>
      <c r="L1" s="135"/>
      <c r="M1" s="135"/>
      <c r="N1" s="135"/>
    </row>
    <row r="2" spans="1:24" ht="15" x14ac:dyDescent="0.25">
      <c r="A2" s="491" t="s">
        <v>67</v>
      </c>
      <c r="B2" s="491"/>
      <c r="C2" s="491"/>
      <c r="D2" s="491"/>
      <c r="E2" s="491"/>
      <c r="F2" s="491"/>
      <c r="G2" s="491"/>
      <c r="H2" s="491"/>
      <c r="I2" s="135"/>
      <c r="J2" s="135"/>
      <c r="K2" s="135"/>
      <c r="L2" s="135"/>
      <c r="M2" s="135"/>
      <c r="N2" s="135"/>
    </row>
    <row r="3" spans="1:24" ht="15" x14ac:dyDescent="0.25">
      <c r="A3" s="491" t="s">
        <v>215</v>
      </c>
      <c r="B3" s="491"/>
      <c r="C3" s="491"/>
      <c r="D3" s="491"/>
      <c r="E3" s="491"/>
      <c r="F3" s="491"/>
      <c r="G3" s="491"/>
      <c r="H3" s="491"/>
      <c r="I3" s="135"/>
      <c r="J3" s="135"/>
      <c r="K3" s="135"/>
      <c r="L3" s="135"/>
      <c r="M3" s="135"/>
      <c r="N3" s="135"/>
    </row>
    <row r="4" spans="1:24" ht="15" x14ac:dyDescent="0.25">
      <c r="A4" s="98" t="s">
        <v>68</v>
      </c>
      <c r="B4" s="492" t="s">
        <v>167</v>
      </c>
      <c r="C4" s="492"/>
      <c r="D4" s="492"/>
      <c r="E4" s="492"/>
      <c r="F4" s="97"/>
      <c r="G4" s="97"/>
      <c r="H4" s="136">
        <f ca="1">TODAY()</f>
        <v>44826</v>
      </c>
      <c r="I4" s="135"/>
      <c r="J4" s="135"/>
      <c r="K4" s="135"/>
      <c r="L4" s="135"/>
      <c r="M4" s="135"/>
      <c r="N4" s="135"/>
    </row>
    <row r="5" spans="1:24" ht="15" x14ac:dyDescent="0.25">
      <c r="A5" s="98" t="s">
        <v>17</v>
      </c>
      <c r="B5" s="493" t="s">
        <v>69</v>
      </c>
      <c r="C5" s="493"/>
      <c r="D5" s="493"/>
      <c r="E5" s="493"/>
      <c r="F5" s="493"/>
      <c r="G5" s="493"/>
      <c r="H5" s="135"/>
      <c r="I5" s="135"/>
      <c r="J5" s="135"/>
      <c r="K5" s="135"/>
      <c r="L5" s="135"/>
      <c r="M5" s="135"/>
      <c r="N5" s="135"/>
    </row>
    <row r="6" spans="1:24" ht="15" x14ac:dyDescent="0.25">
      <c r="A6" s="494" t="str">
        <f>"Sayın: "&amp;D11&amp;","</f>
        <v>Sayın: 0,</v>
      </c>
      <c r="B6" s="494"/>
      <c r="C6" s="494"/>
      <c r="D6" s="494"/>
      <c r="E6" s="494"/>
      <c r="F6" s="494"/>
      <c r="G6" s="494"/>
      <c r="H6" s="494"/>
      <c r="I6" s="135"/>
      <c r="J6" s="135"/>
      <c r="K6" s="135"/>
      <c r="L6" s="135"/>
      <c r="M6" s="135"/>
      <c r="N6" s="135"/>
    </row>
    <row r="7" spans="1:24" ht="15" x14ac:dyDescent="0.25">
      <c r="A7" s="499" t="s">
        <v>213</v>
      </c>
      <c r="B7" s="499"/>
      <c r="C7" s="499"/>
      <c r="D7" s="499"/>
      <c r="E7" s="500" t="s">
        <v>165</v>
      </c>
      <c r="F7" s="500"/>
      <c r="G7" s="500"/>
      <c r="H7" s="500"/>
      <c r="I7" s="135"/>
      <c r="J7" s="135"/>
      <c r="K7" s="135"/>
      <c r="L7" s="135"/>
      <c r="M7" s="135"/>
      <c r="N7" s="135"/>
    </row>
    <row r="8" spans="1:24" ht="15" x14ac:dyDescent="0.25">
      <c r="A8" s="498">
        <f>GİRİŞ!I21</f>
        <v>0</v>
      </c>
      <c r="B8" s="498"/>
      <c r="C8" s="498"/>
      <c r="D8" s="501" t="s">
        <v>166</v>
      </c>
      <c r="E8" s="501"/>
      <c r="F8" s="501"/>
      <c r="G8" s="501"/>
      <c r="H8" s="501"/>
      <c r="I8" s="137"/>
      <c r="J8" s="135"/>
      <c r="K8" s="135"/>
      <c r="L8" s="135"/>
      <c r="M8" s="135"/>
      <c r="N8" s="135"/>
    </row>
    <row r="9" spans="1:24" ht="27" customHeight="1" x14ac:dyDescent="0.25">
      <c r="A9" s="495" t="s">
        <v>93</v>
      </c>
      <c r="B9" s="495"/>
      <c r="C9" s="495"/>
      <c r="D9" s="495"/>
      <c r="E9" s="495"/>
      <c r="F9" s="495"/>
      <c r="G9" s="495"/>
      <c r="H9" s="495"/>
      <c r="I9" s="135"/>
      <c r="J9" s="135"/>
      <c r="K9" s="135"/>
      <c r="L9" s="135"/>
      <c r="M9" s="135"/>
      <c r="N9" s="135"/>
    </row>
    <row r="10" spans="1:24" ht="6" customHeight="1" x14ac:dyDescent="0.25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</row>
    <row r="11" spans="1:24" ht="15" x14ac:dyDescent="0.25">
      <c r="A11" s="481" t="s">
        <v>70</v>
      </c>
      <c r="B11" s="481"/>
      <c r="C11" s="481"/>
      <c r="D11" s="485">
        <f>GİRİŞ!I2</f>
        <v>0</v>
      </c>
      <c r="E11" s="485"/>
      <c r="G11" s="218" t="s">
        <v>163</v>
      </c>
      <c r="H11" s="219" t="e">
        <f>GİRİŞ!I23</f>
        <v>#NUM!</v>
      </c>
      <c r="I11" s="135"/>
      <c r="J11" s="135"/>
      <c r="K11" s="135"/>
      <c r="L11" s="135"/>
      <c r="M11" s="135"/>
      <c r="N11" s="135"/>
    </row>
    <row r="12" spans="1:24" ht="13.5" customHeight="1" thickBot="1" x14ac:dyDescent="0.3">
      <c r="A12" s="482" t="s">
        <v>71</v>
      </c>
      <c r="B12" s="482"/>
      <c r="C12" s="482"/>
      <c r="D12" s="502">
        <f>GİRİŞ!R2</f>
        <v>0</v>
      </c>
      <c r="E12" s="502"/>
      <c r="F12" s="502"/>
      <c r="G12" s="218" t="s">
        <v>164</v>
      </c>
      <c r="H12" s="298">
        <f>GİRİŞ!I19</f>
        <v>0</v>
      </c>
      <c r="I12" s="135"/>
      <c r="J12" s="135"/>
      <c r="K12" s="135"/>
      <c r="L12" s="135"/>
      <c r="M12" s="135"/>
      <c r="N12" s="135"/>
    </row>
    <row r="13" spans="1:24" s="138" customFormat="1" ht="17.25" customHeight="1" thickTop="1" thickBot="1" x14ac:dyDescent="0.3">
      <c r="A13" s="244" t="s">
        <v>72</v>
      </c>
      <c r="B13" s="244" t="s">
        <v>73</v>
      </c>
      <c r="C13" s="244" t="s">
        <v>74</v>
      </c>
      <c r="D13" s="244" t="s">
        <v>169</v>
      </c>
      <c r="E13" s="244" t="s">
        <v>170</v>
      </c>
      <c r="F13" s="244" t="s">
        <v>171</v>
      </c>
      <c r="G13" s="244" t="s">
        <v>150</v>
      </c>
      <c r="H13" s="244" t="s">
        <v>151</v>
      </c>
      <c r="N13" s="139" t="s">
        <v>75</v>
      </c>
      <c r="P13" s="198" t="s">
        <v>73</v>
      </c>
      <c r="Q13" s="198" t="s">
        <v>74</v>
      </c>
      <c r="S13" s="198" t="s">
        <v>73</v>
      </c>
      <c r="T13" s="198" t="s">
        <v>74</v>
      </c>
    </row>
    <row r="14" spans="1:24" s="138" customFormat="1" ht="22.5" customHeight="1" thickTop="1" x14ac:dyDescent="0.25">
      <c r="A14" s="246" t="s">
        <v>155</v>
      </c>
      <c r="B14" s="199">
        <v>0.375</v>
      </c>
      <c r="C14" s="140" t="s">
        <v>180</v>
      </c>
      <c r="D14" s="215"/>
      <c r="E14" s="100"/>
      <c r="F14" s="100"/>
      <c r="G14" s="215"/>
      <c r="H14" s="215"/>
      <c r="N14" s="496">
        <f>Haftaldersdağ.!AB5</f>
        <v>0</v>
      </c>
      <c r="O14" s="99" t="s">
        <v>155</v>
      </c>
      <c r="P14" s="140" t="s">
        <v>110</v>
      </c>
      <c r="Q14" s="140" t="s">
        <v>111</v>
      </c>
      <c r="R14" s="99" t="s">
        <v>146</v>
      </c>
      <c r="S14" s="199">
        <v>0.54166666666666663</v>
      </c>
      <c r="T14" s="140" t="s">
        <v>118</v>
      </c>
      <c r="V14" s="239"/>
      <c r="X14" s="239"/>
    </row>
    <row r="15" spans="1:24" s="138" customFormat="1" ht="22.5" customHeight="1" thickBot="1" x14ac:dyDescent="0.3">
      <c r="A15" s="246" t="s">
        <v>156</v>
      </c>
      <c r="B15" s="140" t="s">
        <v>180</v>
      </c>
      <c r="C15" s="140" t="s">
        <v>181</v>
      </c>
      <c r="D15" s="215"/>
      <c r="E15" s="100"/>
      <c r="F15" s="100"/>
      <c r="G15" s="215"/>
      <c r="H15" s="215"/>
      <c r="N15" s="497"/>
      <c r="O15" s="99" t="s">
        <v>156</v>
      </c>
      <c r="P15" s="140" t="str">
        <f>Q14</f>
        <v>09:30</v>
      </c>
      <c r="Q15" s="140" t="s">
        <v>112</v>
      </c>
      <c r="R15" s="99" t="s">
        <v>147</v>
      </c>
      <c r="S15" s="140" t="str">
        <f>T14</f>
        <v>13:45</v>
      </c>
      <c r="T15" s="140" t="s">
        <v>119</v>
      </c>
      <c r="V15" s="239"/>
      <c r="X15" s="239"/>
    </row>
    <row r="16" spans="1:24" s="138" customFormat="1" ht="22.5" customHeight="1" thickTop="1" thickBot="1" x14ac:dyDescent="0.3">
      <c r="A16" s="246" t="s">
        <v>76</v>
      </c>
      <c r="B16" s="247" t="s">
        <v>181</v>
      </c>
      <c r="C16" s="247" t="s">
        <v>98</v>
      </c>
      <c r="D16" s="245"/>
      <c r="E16" s="248"/>
      <c r="F16" s="248"/>
      <c r="G16" s="245"/>
      <c r="H16" s="245"/>
      <c r="N16" s="139" t="s">
        <v>77</v>
      </c>
      <c r="O16" s="99" t="s">
        <v>76</v>
      </c>
      <c r="P16" s="140" t="str">
        <f>Q15</f>
        <v>10:15</v>
      </c>
      <c r="Q16" s="140" t="s">
        <v>98</v>
      </c>
      <c r="R16" s="99" t="s">
        <v>76</v>
      </c>
      <c r="S16" s="140" t="str">
        <f>T15</f>
        <v>14:30</v>
      </c>
      <c r="T16" s="140" t="s">
        <v>120</v>
      </c>
      <c r="V16" s="239"/>
      <c r="X16" s="239"/>
    </row>
    <row r="17" spans="1:24" s="138" customFormat="1" ht="22.5" customHeight="1" thickTop="1" x14ac:dyDescent="0.25">
      <c r="A17" s="246" t="s">
        <v>157</v>
      </c>
      <c r="B17" s="140" t="s">
        <v>98</v>
      </c>
      <c r="C17" s="140" t="s">
        <v>182</v>
      </c>
      <c r="D17" s="215"/>
      <c r="E17" s="100"/>
      <c r="F17" s="100"/>
      <c r="G17" s="215"/>
      <c r="H17" s="215"/>
      <c r="O17" s="99" t="s">
        <v>157</v>
      </c>
      <c r="P17" s="140" t="str">
        <f>Q16</f>
        <v>10:30</v>
      </c>
      <c r="Q17" s="140" t="s">
        <v>113</v>
      </c>
      <c r="R17" s="99" t="s">
        <v>148</v>
      </c>
      <c r="S17" s="140" t="str">
        <f t="shared" ref="S17:S18" si="0">T16</f>
        <v>14:45</v>
      </c>
      <c r="T17" s="140" t="s">
        <v>121</v>
      </c>
      <c r="V17" s="239"/>
      <c r="X17" s="239"/>
    </row>
    <row r="18" spans="1:24" s="138" customFormat="1" ht="22.5" customHeight="1" x14ac:dyDescent="0.25">
      <c r="A18" s="246" t="s">
        <v>158</v>
      </c>
      <c r="B18" s="140" t="s">
        <v>182</v>
      </c>
      <c r="C18" s="140" t="s">
        <v>183</v>
      </c>
      <c r="D18" s="215"/>
      <c r="E18" s="100"/>
      <c r="F18" s="100"/>
      <c r="G18" s="215"/>
      <c r="H18" s="215"/>
      <c r="O18" s="99" t="s">
        <v>158</v>
      </c>
      <c r="P18" s="140" t="str">
        <f>Q17</f>
        <v>11:15</v>
      </c>
      <c r="Q18" s="140" t="s">
        <v>114</v>
      </c>
      <c r="R18" s="99" t="s">
        <v>149</v>
      </c>
      <c r="S18" s="140" t="str">
        <f t="shared" si="0"/>
        <v>15:30</v>
      </c>
      <c r="T18" s="140" t="s">
        <v>127</v>
      </c>
      <c r="V18" s="239"/>
      <c r="X18" s="239"/>
    </row>
    <row r="19" spans="1:24" s="138" customFormat="1" ht="22.5" customHeight="1" x14ac:dyDescent="0.25">
      <c r="A19" s="311" t="s">
        <v>154</v>
      </c>
      <c r="B19" s="318" t="s">
        <v>183</v>
      </c>
      <c r="C19" s="318" t="s">
        <v>193</v>
      </c>
      <c r="D19" s="313"/>
      <c r="E19" s="315"/>
      <c r="F19" s="316"/>
      <c r="G19" s="316"/>
      <c r="H19" s="316"/>
      <c r="P19" s="200"/>
      <c r="Q19" s="200"/>
      <c r="V19" s="239"/>
    </row>
    <row r="20" spans="1:24" s="138" customFormat="1" ht="22.5" customHeight="1" x14ac:dyDescent="0.25">
      <c r="A20" s="246" t="s">
        <v>159</v>
      </c>
      <c r="B20" s="199">
        <v>0.54166666666666663</v>
      </c>
      <c r="C20" s="140" t="s">
        <v>194</v>
      </c>
      <c r="D20" s="215"/>
      <c r="E20" s="215"/>
      <c r="F20" s="100"/>
      <c r="G20" s="215"/>
      <c r="H20" s="215"/>
      <c r="O20" s="238"/>
      <c r="P20" s="198" t="s">
        <v>73</v>
      </c>
      <c r="Q20" s="198" t="s">
        <v>74</v>
      </c>
      <c r="V20" s="239"/>
    </row>
    <row r="21" spans="1:24" s="138" customFormat="1" ht="22.5" customHeight="1" x14ac:dyDescent="0.25">
      <c r="A21" s="246" t="s">
        <v>160</v>
      </c>
      <c r="B21" s="140" t="s">
        <v>194</v>
      </c>
      <c r="C21" s="140" t="s">
        <v>195</v>
      </c>
      <c r="D21" s="215"/>
      <c r="E21" s="215"/>
      <c r="F21" s="99"/>
      <c r="G21" s="215"/>
      <c r="H21" s="215"/>
      <c r="O21" s="99" t="s">
        <v>159</v>
      </c>
      <c r="P21" s="199">
        <v>0.75</v>
      </c>
      <c r="Q21" s="140" t="s">
        <v>122</v>
      </c>
      <c r="V21" s="239"/>
    </row>
    <row r="22" spans="1:24" s="138" customFormat="1" ht="22.5" customHeight="1" x14ac:dyDescent="0.25">
      <c r="A22" s="246" t="s">
        <v>76</v>
      </c>
      <c r="B22" s="247" t="s">
        <v>195</v>
      </c>
      <c r="C22" s="247" t="s">
        <v>119</v>
      </c>
      <c r="D22" s="245"/>
      <c r="E22" s="245"/>
      <c r="F22" s="246"/>
      <c r="G22" s="245"/>
      <c r="H22" s="245"/>
      <c r="O22" s="99" t="s">
        <v>160</v>
      </c>
      <c r="P22" s="140" t="str">
        <f>Q21</f>
        <v>18:45</v>
      </c>
      <c r="Q22" s="140" t="s">
        <v>123</v>
      </c>
      <c r="V22" s="239"/>
    </row>
    <row r="23" spans="1:24" s="138" customFormat="1" ht="22.5" customHeight="1" x14ac:dyDescent="0.25">
      <c r="A23" s="246" t="s">
        <v>161</v>
      </c>
      <c r="B23" s="140" t="s">
        <v>119</v>
      </c>
      <c r="C23" s="140" t="s">
        <v>196</v>
      </c>
      <c r="D23" s="215"/>
      <c r="E23" s="215"/>
      <c r="F23" s="99"/>
      <c r="G23" s="215"/>
      <c r="H23" s="215"/>
      <c r="O23" s="99" t="s">
        <v>76</v>
      </c>
      <c r="P23" s="140" t="str">
        <f>Q22</f>
        <v>19:30</v>
      </c>
      <c r="Q23" s="140" t="s">
        <v>124</v>
      </c>
      <c r="V23" s="239"/>
    </row>
    <row r="24" spans="1:24" s="138" customFormat="1" ht="22.5" customHeight="1" x14ac:dyDescent="0.25">
      <c r="A24" s="246" t="s">
        <v>162</v>
      </c>
      <c r="B24" s="140" t="s">
        <v>196</v>
      </c>
      <c r="C24" s="140" t="s">
        <v>197</v>
      </c>
      <c r="D24" s="215"/>
      <c r="E24" s="215"/>
      <c r="F24" s="99"/>
      <c r="G24" s="215"/>
      <c r="H24" s="215"/>
      <c r="O24" s="99" t="s">
        <v>161</v>
      </c>
      <c r="P24" s="140" t="str">
        <f t="shared" ref="P24" si="1">Q23</f>
        <v>19:45</v>
      </c>
      <c r="Q24" s="140" t="s">
        <v>125</v>
      </c>
      <c r="V24" s="239"/>
    </row>
    <row r="25" spans="1:24" ht="17.25" customHeight="1" x14ac:dyDescent="0.2">
      <c r="A25" s="487" t="s">
        <v>78</v>
      </c>
      <c r="B25" s="487"/>
      <c r="C25" s="487"/>
      <c r="D25" s="487"/>
      <c r="E25" s="487"/>
      <c r="F25" s="101"/>
      <c r="G25" s="101"/>
      <c r="H25" s="101"/>
    </row>
    <row r="26" spans="1:24" ht="12.75" x14ac:dyDescent="0.2">
      <c r="A26" s="480">
        <f>D11</f>
        <v>0</v>
      </c>
      <c r="B26" s="480"/>
      <c r="C26" s="480"/>
      <c r="D26" s="480"/>
      <c r="E26" s="480"/>
      <c r="F26" s="480" t="str">
        <f>GİRİŞ!I41</f>
        <v>Nur AYYÜZ</v>
      </c>
      <c r="G26" s="480"/>
      <c r="H26" s="480"/>
    </row>
    <row r="27" spans="1:24" ht="12.75" x14ac:dyDescent="0.2">
      <c r="A27" s="480" t="s">
        <v>0</v>
      </c>
      <c r="B27" s="480"/>
      <c r="C27" s="480"/>
      <c r="D27" s="480"/>
      <c r="E27" s="480"/>
      <c r="F27" s="480" t="s">
        <v>13</v>
      </c>
      <c r="G27" s="480"/>
      <c r="H27" s="480"/>
    </row>
    <row r="28" spans="1:24" ht="22.5" customHeight="1" x14ac:dyDescent="0.2">
      <c r="A28" s="141"/>
      <c r="B28" s="141"/>
      <c r="C28" s="141"/>
      <c r="D28" s="141"/>
      <c r="E28" s="141"/>
      <c r="F28" s="141"/>
      <c r="G28" s="141"/>
      <c r="H28" s="141"/>
    </row>
    <row r="29" spans="1:24" ht="46.5" customHeight="1" x14ac:dyDescent="0.2">
      <c r="A29" s="491" t="s">
        <v>66</v>
      </c>
      <c r="B29" s="491"/>
      <c r="C29" s="491"/>
      <c r="D29" s="491"/>
      <c r="E29" s="491"/>
      <c r="F29" s="491"/>
      <c r="G29" s="491"/>
      <c r="H29" s="491"/>
    </row>
    <row r="30" spans="1:24" ht="12" x14ac:dyDescent="0.2">
      <c r="A30" s="491" t="s">
        <v>67</v>
      </c>
      <c r="B30" s="491"/>
      <c r="C30" s="491"/>
      <c r="D30" s="491"/>
      <c r="E30" s="491"/>
      <c r="F30" s="491"/>
      <c r="G30" s="491"/>
      <c r="H30" s="491"/>
    </row>
    <row r="31" spans="1:24" ht="12" x14ac:dyDescent="0.2">
      <c r="A31" s="491" t="s">
        <v>215</v>
      </c>
      <c r="B31" s="491"/>
      <c r="C31" s="491"/>
      <c r="D31" s="491"/>
      <c r="E31" s="491"/>
      <c r="F31" s="491"/>
      <c r="G31" s="491"/>
      <c r="H31" s="491"/>
    </row>
    <row r="32" spans="1:24" s="138" customFormat="1" ht="15.75" customHeight="1" x14ac:dyDescent="0.2">
      <c r="A32" s="98" t="s">
        <v>68</v>
      </c>
      <c r="B32" s="492" t="str">
        <f>B4</f>
        <v>78559977-121.01-48</v>
      </c>
      <c r="C32" s="492"/>
      <c r="D32" s="492"/>
      <c r="E32" s="492"/>
      <c r="F32" s="97"/>
      <c r="G32" s="97"/>
      <c r="H32" s="136">
        <f ca="1">H4</f>
        <v>44826</v>
      </c>
    </row>
    <row r="33" spans="1:8" s="138" customFormat="1" ht="15.75" customHeight="1" x14ac:dyDescent="0.2">
      <c r="A33" s="98" t="s">
        <v>17</v>
      </c>
      <c r="B33" s="493" t="s">
        <v>69</v>
      </c>
      <c r="C33" s="493"/>
      <c r="D33" s="493"/>
      <c r="E33" s="493"/>
      <c r="F33" s="493"/>
      <c r="G33" s="493"/>
      <c r="H33" s="98"/>
    </row>
    <row r="34" spans="1:8" s="138" customFormat="1" ht="15.75" customHeight="1" x14ac:dyDescent="0.2">
      <c r="A34" s="490" t="str">
        <f>"Sayın: "&amp;D11&amp;","</f>
        <v>Sayın: 0,</v>
      </c>
      <c r="B34" s="490"/>
      <c r="C34" s="490"/>
      <c r="D34" s="490"/>
      <c r="E34" s="490"/>
      <c r="F34" s="490"/>
      <c r="G34" s="490"/>
      <c r="H34" s="490"/>
    </row>
    <row r="35" spans="1:8" s="138" customFormat="1" ht="15.75" customHeight="1" x14ac:dyDescent="0.25">
      <c r="A35" s="488" t="str">
        <f>A7</f>
        <v>2021-2022 Eğitim Öğretim yılında</v>
      </c>
      <c r="B35" s="488"/>
      <c r="C35" s="488"/>
      <c r="D35" s="488"/>
      <c r="E35" s="489" t="str">
        <f>E7</f>
        <v xml:space="preserve"> aşağıda adı, numarası  ve tarihi yazılı olan kurs Beyşehir Halk Eğitim Merkezi ve ASO Md.lüğü</v>
      </c>
      <c r="F35" s="489"/>
      <c r="G35" s="489"/>
      <c r="H35" s="489"/>
    </row>
    <row r="36" spans="1:8" s="138" customFormat="1" ht="15.75" customHeight="1" x14ac:dyDescent="0.25">
      <c r="A36" s="479">
        <f>A8</f>
        <v>0</v>
      </c>
      <c r="B36" s="479"/>
      <c r="C36" s="479"/>
      <c r="D36" s="484" t="str">
        <f>D8</f>
        <v>binada yapılacak olup kurs programınız aşağıda sunulmuştur.</v>
      </c>
      <c r="E36" s="484"/>
      <c r="F36" s="484"/>
      <c r="G36" s="484"/>
      <c r="H36" s="484"/>
    </row>
    <row r="37" spans="1:8" s="138" customFormat="1" ht="27" customHeight="1" x14ac:dyDescent="0.25">
      <c r="A37" s="483" t="s">
        <v>93</v>
      </c>
      <c r="B37" s="483"/>
      <c r="C37" s="483"/>
      <c r="D37" s="483"/>
      <c r="E37" s="483"/>
      <c r="F37" s="483"/>
      <c r="G37" s="483"/>
      <c r="H37" s="483"/>
    </row>
    <row r="38" spans="1:8" s="138" customFormat="1" ht="6" customHeight="1" x14ac:dyDescent="0.2">
      <c r="A38" s="98"/>
      <c r="B38" s="98"/>
      <c r="C38" s="98"/>
      <c r="D38" s="98"/>
      <c r="E38" s="98"/>
      <c r="F38" s="98"/>
      <c r="G38" s="98"/>
      <c r="H38" s="98"/>
    </row>
    <row r="39" spans="1:8" s="138" customFormat="1" ht="15.75" customHeight="1" x14ac:dyDescent="0.2">
      <c r="A39" s="481" t="s">
        <v>70</v>
      </c>
      <c r="B39" s="481"/>
      <c r="C39" s="481"/>
      <c r="D39" s="485">
        <f>D11</f>
        <v>0</v>
      </c>
      <c r="E39" s="485"/>
      <c r="F39" s="217"/>
      <c r="G39" s="218" t="str">
        <f>G11</f>
        <v xml:space="preserve">Kurs Tarihi:  </v>
      </c>
      <c r="H39" s="219" t="e">
        <f>H11</f>
        <v>#NUM!</v>
      </c>
    </row>
    <row r="40" spans="1:8" s="138" customFormat="1" ht="15.75" customHeight="1" x14ac:dyDescent="0.2">
      <c r="A40" s="482" t="s">
        <v>71</v>
      </c>
      <c r="B40" s="482"/>
      <c r="C40" s="482"/>
      <c r="D40" s="486">
        <f>D12</f>
        <v>0</v>
      </c>
      <c r="E40" s="486"/>
      <c r="F40" s="486"/>
      <c r="G40" s="218" t="str">
        <f>G12</f>
        <v xml:space="preserve">Kurs No:  </v>
      </c>
      <c r="H40" s="216">
        <f>H12</f>
        <v>0</v>
      </c>
    </row>
    <row r="41" spans="1:8" s="138" customFormat="1" ht="17.25" customHeight="1" x14ac:dyDescent="0.25">
      <c r="A41" s="244" t="s">
        <v>72</v>
      </c>
      <c r="B41" s="244" t="s">
        <v>73</v>
      </c>
      <c r="C41" s="244" t="s">
        <v>74</v>
      </c>
      <c r="D41" s="251" t="str">
        <f t="shared" ref="D41:F42" si="2">IF(D13="","",D13)</f>
        <v>PAZARTESİ</v>
      </c>
      <c r="E41" s="252" t="str">
        <f t="shared" si="2"/>
        <v>SALI</v>
      </c>
      <c r="F41" s="251" t="str">
        <f t="shared" si="2"/>
        <v>ÇARŞABA</v>
      </c>
      <c r="G41" s="251" t="str">
        <f t="shared" ref="G41:H42" si="3">IF(G13="","",G13)</f>
        <v>PERŞEMBE</v>
      </c>
      <c r="H41" s="251" t="str">
        <f t="shared" si="3"/>
        <v>CUMA</v>
      </c>
    </row>
    <row r="42" spans="1:8" s="138" customFormat="1" ht="22.5" customHeight="1" x14ac:dyDescent="0.25">
      <c r="A42" s="246" t="s">
        <v>155</v>
      </c>
      <c r="B42" s="199">
        <f>IF(B14="","",B14)</f>
        <v>0.375</v>
      </c>
      <c r="C42" s="287" t="str">
        <f>IF(C14="","",C14)</f>
        <v>09:40</v>
      </c>
      <c r="D42" s="215" t="str">
        <f>IF(D14="","",D14)</f>
        <v/>
      </c>
      <c r="E42" s="215" t="str">
        <f t="shared" ref="D42:E52" si="4">IF(E14="","",E14)</f>
        <v/>
      </c>
      <c r="F42" s="215" t="str">
        <f t="shared" si="2"/>
        <v/>
      </c>
      <c r="G42" s="215" t="str">
        <f t="shared" si="3"/>
        <v/>
      </c>
      <c r="H42" s="215" t="str">
        <f t="shared" si="3"/>
        <v/>
      </c>
    </row>
    <row r="43" spans="1:8" s="138" customFormat="1" ht="22.5" customHeight="1" x14ac:dyDescent="0.25">
      <c r="A43" s="246" t="s">
        <v>156</v>
      </c>
      <c r="B43" s="199" t="str">
        <f t="shared" ref="B43:C46" si="5">IF(B15="","",B15)</f>
        <v>09:40</v>
      </c>
      <c r="C43" s="287" t="str">
        <f t="shared" si="5"/>
        <v>10:20</v>
      </c>
      <c r="D43" s="215" t="str">
        <f t="shared" si="4"/>
        <v/>
      </c>
      <c r="E43" s="215" t="str">
        <f t="shared" si="4"/>
        <v/>
      </c>
      <c r="F43" s="215" t="str">
        <f t="shared" ref="F43:H43" si="6">IF(F15="","",F15)</f>
        <v/>
      </c>
      <c r="G43" s="215" t="str">
        <f t="shared" si="6"/>
        <v/>
      </c>
      <c r="H43" s="215" t="str">
        <f t="shared" si="6"/>
        <v/>
      </c>
    </row>
    <row r="44" spans="1:8" s="138" customFormat="1" ht="22.5" customHeight="1" x14ac:dyDescent="0.25">
      <c r="A44" s="246" t="s">
        <v>76</v>
      </c>
      <c r="B44" s="288" t="str">
        <f t="shared" si="5"/>
        <v>10:20</v>
      </c>
      <c r="C44" s="289" t="str">
        <f t="shared" si="5"/>
        <v>10:30</v>
      </c>
      <c r="D44" s="245" t="str">
        <f t="shared" si="4"/>
        <v/>
      </c>
      <c r="E44" s="245" t="str">
        <f t="shared" si="4"/>
        <v/>
      </c>
      <c r="F44" s="245" t="str">
        <f t="shared" ref="F44:H44" si="7">IF(F16="","",F16)</f>
        <v/>
      </c>
      <c r="G44" s="245" t="str">
        <f t="shared" si="7"/>
        <v/>
      </c>
      <c r="H44" s="245" t="str">
        <f t="shared" si="7"/>
        <v/>
      </c>
    </row>
    <row r="45" spans="1:8" ht="22.5" customHeight="1" x14ac:dyDescent="0.2">
      <c r="A45" s="246" t="s">
        <v>157</v>
      </c>
      <c r="B45" s="199" t="str">
        <f t="shared" si="5"/>
        <v>10:30</v>
      </c>
      <c r="C45" s="287" t="str">
        <f t="shared" si="5"/>
        <v>11:10</v>
      </c>
      <c r="D45" s="215" t="str">
        <f t="shared" si="4"/>
        <v/>
      </c>
      <c r="E45" s="215" t="str">
        <f t="shared" si="4"/>
        <v/>
      </c>
      <c r="F45" s="215" t="str">
        <f t="shared" ref="F45:H45" si="8">IF(F17="","",F17)</f>
        <v/>
      </c>
      <c r="G45" s="215" t="str">
        <f t="shared" si="8"/>
        <v/>
      </c>
      <c r="H45" s="215" t="str">
        <f t="shared" si="8"/>
        <v/>
      </c>
    </row>
    <row r="46" spans="1:8" ht="22.5" customHeight="1" x14ac:dyDescent="0.2">
      <c r="A46" s="246" t="s">
        <v>158</v>
      </c>
      <c r="B46" s="199" t="str">
        <f t="shared" si="5"/>
        <v>11:10</v>
      </c>
      <c r="C46" s="287" t="str">
        <f t="shared" si="5"/>
        <v>11:50</v>
      </c>
      <c r="D46" s="215" t="str">
        <f t="shared" si="4"/>
        <v/>
      </c>
      <c r="E46" s="215" t="str">
        <f t="shared" si="4"/>
        <v/>
      </c>
      <c r="F46" s="215" t="str">
        <f t="shared" ref="F46:H46" si="9">IF(F18="","",F18)</f>
        <v/>
      </c>
      <c r="G46" s="215" t="str">
        <f t="shared" si="9"/>
        <v/>
      </c>
      <c r="H46" s="215" t="str">
        <f t="shared" si="9"/>
        <v/>
      </c>
    </row>
    <row r="47" spans="1:8" ht="22.5" customHeight="1" x14ac:dyDescent="0.2">
      <c r="A47" s="311" t="s">
        <v>154</v>
      </c>
      <c r="B47" s="312" t="str">
        <f t="shared" ref="B47:C47" si="10">IF(B19="","",B19)</f>
        <v>11:50</v>
      </c>
      <c r="C47" s="317" t="str">
        <f t="shared" si="10"/>
        <v>13:00</v>
      </c>
      <c r="D47" s="313" t="str">
        <f t="shared" si="4"/>
        <v/>
      </c>
      <c r="E47" s="313" t="str">
        <f t="shared" si="4"/>
        <v/>
      </c>
      <c r="F47" s="313" t="str">
        <f t="shared" ref="F47:H47" si="11">IF(F19="","",F19)</f>
        <v/>
      </c>
      <c r="G47" s="313" t="str">
        <f t="shared" si="11"/>
        <v/>
      </c>
      <c r="H47" s="313" t="str">
        <f t="shared" si="11"/>
        <v/>
      </c>
    </row>
    <row r="48" spans="1:8" ht="22.5" customHeight="1" x14ac:dyDescent="0.2">
      <c r="A48" s="246" t="s">
        <v>159</v>
      </c>
      <c r="B48" s="199">
        <f t="shared" ref="B48:C48" si="12">IF(B20="","",B20)</f>
        <v>0.54166666666666663</v>
      </c>
      <c r="C48" s="287" t="str">
        <f t="shared" si="12"/>
        <v>13:40</v>
      </c>
      <c r="D48" s="215" t="str">
        <f t="shared" si="4"/>
        <v/>
      </c>
      <c r="E48" s="215" t="str">
        <f t="shared" si="4"/>
        <v/>
      </c>
      <c r="F48" s="215" t="str">
        <f t="shared" ref="F48:H48" si="13">IF(F20="","",F20)</f>
        <v/>
      </c>
      <c r="G48" s="215" t="str">
        <f t="shared" si="13"/>
        <v/>
      </c>
      <c r="H48" s="215" t="str">
        <f t="shared" si="13"/>
        <v/>
      </c>
    </row>
    <row r="49" spans="1:8" ht="22.5" customHeight="1" x14ac:dyDescent="0.2">
      <c r="A49" s="246" t="s">
        <v>160</v>
      </c>
      <c r="B49" s="199" t="str">
        <f t="shared" ref="B49:C49" si="14">IF(B21="","",B21)</f>
        <v>13:40</v>
      </c>
      <c r="C49" s="287" t="str">
        <f t="shared" si="14"/>
        <v>14:20</v>
      </c>
      <c r="D49" s="215" t="str">
        <f t="shared" si="4"/>
        <v/>
      </c>
      <c r="E49" s="215" t="str">
        <f t="shared" si="4"/>
        <v/>
      </c>
      <c r="F49" s="215" t="str">
        <f t="shared" ref="F49:H49" si="15">IF(F21="","",F21)</f>
        <v/>
      </c>
      <c r="G49" s="215" t="str">
        <f>IF(G21="","",G21)</f>
        <v/>
      </c>
      <c r="H49" s="215" t="str">
        <f t="shared" si="15"/>
        <v/>
      </c>
    </row>
    <row r="50" spans="1:8" ht="22.5" customHeight="1" x14ac:dyDescent="0.2">
      <c r="A50" s="246" t="s">
        <v>76</v>
      </c>
      <c r="B50" s="288" t="str">
        <f t="shared" ref="B50:C50" si="16">IF(B22="","",B22)</f>
        <v>14:20</v>
      </c>
      <c r="C50" s="289" t="str">
        <f t="shared" si="16"/>
        <v>14:30</v>
      </c>
      <c r="D50" s="245" t="str">
        <f t="shared" si="4"/>
        <v/>
      </c>
      <c r="E50" s="245" t="str">
        <f t="shared" si="4"/>
        <v/>
      </c>
      <c r="F50" s="245" t="str">
        <f t="shared" ref="F50:H50" si="17">IF(F22="","",F22)</f>
        <v/>
      </c>
      <c r="G50" s="245" t="str">
        <f>IF(G22="","",G22)</f>
        <v/>
      </c>
      <c r="H50" s="245" t="str">
        <f t="shared" si="17"/>
        <v/>
      </c>
    </row>
    <row r="51" spans="1:8" ht="22.5" customHeight="1" x14ac:dyDescent="0.2">
      <c r="A51" s="246" t="s">
        <v>161</v>
      </c>
      <c r="B51" s="199" t="str">
        <f t="shared" ref="B51:C51" si="18">IF(B23="","",B23)</f>
        <v>14:30</v>
      </c>
      <c r="C51" s="287" t="str">
        <f t="shared" si="18"/>
        <v>15:10</v>
      </c>
      <c r="D51" s="215" t="str">
        <f t="shared" si="4"/>
        <v/>
      </c>
      <c r="E51" s="215" t="str">
        <f t="shared" si="4"/>
        <v/>
      </c>
      <c r="F51" s="215" t="str">
        <f t="shared" ref="F51:H51" si="19">IF(F23="","",F23)</f>
        <v/>
      </c>
      <c r="G51" s="215" t="str">
        <f>IF(G23="","",G23)</f>
        <v/>
      </c>
      <c r="H51" s="215" t="str">
        <f t="shared" si="19"/>
        <v/>
      </c>
    </row>
    <row r="52" spans="1:8" ht="22.5" customHeight="1" x14ac:dyDescent="0.2">
      <c r="A52" s="246" t="s">
        <v>162</v>
      </c>
      <c r="B52" s="199" t="str">
        <f t="shared" ref="B52:C52" si="20">IF(B24="","",B24)</f>
        <v>15:10</v>
      </c>
      <c r="C52" s="287" t="str">
        <f t="shared" si="20"/>
        <v>15:50</v>
      </c>
      <c r="D52" s="215" t="str">
        <f t="shared" si="4"/>
        <v/>
      </c>
      <c r="E52" s="215" t="str">
        <f t="shared" si="4"/>
        <v/>
      </c>
      <c r="F52" s="215" t="str">
        <f t="shared" ref="F52:H52" si="21">IF(F24="","",F24)</f>
        <v/>
      </c>
      <c r="G52" s="215" t="str">
        <f>IF(G24="","",G24)</f>
        <v/>
      </c>
      <c r="H52" s="215" t="str">
        <f t="shared" si="21"/>
        <v/>
      </c>
    </row>
    <row r="53" spans="1:8" ht="17.25" customHeight="1" x14ac:dyDescent="0.2">
      <c r="A53" s="487" t="s">
        <v>78</v>
      </c>
      <c r="B53" s="487"/>
      <c r="C53" s="487"/>
      <c r="D53" s="487"/>
      <c r="E53" s="487"/>
      <c r="F53" s="101"/>
      <c r="G53" s="101"/>
      <c r="H53" s="101"/>
    </row>
    <row r="54" spans="1:8" ht="12.75" x14ac:dyDescent="0.2">
      <c r="A54" s="480">
        <f>A26</f>
        <v>0</v>
      </c>
      <c r="B54" s="480"/>
      <c r="C54" s="480"/>
      <c r="D54" s="480"/>
      <c r="E54" s="480"/>
      <c r="F54" s="480" t="str">
        <f>F26</f>
        <v>Nur AYYÜZ</v>
      </c>
      <c r="G54" s="480"/>
      <c r="H54" s="480"/>
    </row>
    <row r="55" spans="1:8" ht="12" customHeight="1" x14ac:dyDescent="0.2">
      <c r="A55" s="480" t="s">
        <v>0</v>
      </c>
      <c r="B55" s="480"/>
      <c r="C55" s="480"/>
      <c r="D55" s="480"/>
      <c r="E55" s="480"/>
      <c r="F55" s="480" t="str">
        <f>F27</f>
        <v>Müdür Yardımcısı</v>
      </c>
      <c r="G55" s="480"/>
      <c r="H55" s="480"/>
    </row>
    <row r="56" spans="1:8" ht="18" hidden="1" customHeight="1" x14ac:dyDescent="0.25">
      <c r="A56" s="135"/>
      <c r="B56" s="135"/>
      <c r="C56" s="135"/>
      <c r="D56" s="135"/>
      <c r="E56" s="135"/>
      <c r="F56" s="135"/>
      <c r="G56" s="135"/>
      <c r="H56" s="135"/>
    </row>
    <row r="57" spans="1:8" ht="15" x14ac:dyDescent="0.25">
      <c r="A57" s="135"/>
      <c r="B57" s="135"/>
      <c r="C57" s="135"/>
      <c r="D57" s="135"/>
      <c r="E57" s="135"/>
      <c r="F57" s="135"/>
      <c r="G57" s="135"/>
      <c r="H57" s="135"/>
    </row>
    <row r="58" spans="1:8" ht="15" x14ac:dyDescent="0.25">
      <c r="A58" s="135"/>
      <c r="B58" s="135"/>
      <c r="C58" s="135"/>
      <c r="D58" s="135"/>
      <c r="E58" s="135"/>
      <c r="F58" s="135"/>
      <c r="G58" s="135"/>
      <c r="H58" s="135"/>
    </row>
    <row r="59" spans="1:8" ht="15" x14ac:dyDescent="0.25">
      <c r="A59" s="135"/>
      <c r="B59" s="135"/>
      <c r="C59" s="135"/>
      <c r="D59" s="135"/>
      <c r="E59" s="135"/>
      <c r="F59" s="135"/>
      <c r="G59" s="135"/>
      <c r="H59" s="135"/>
    </row>
    <row r="60" spans="1:8" ht="15" x14ac:dyDescent="0.25">
      <c r="A60" s="135"/>
      <c r="B60" s="135"/>
      <c r="C60" s="135"/>
      <c r="D60" s="135"/>
      <c r="E60" s="135"/>
      <c r="F60" s="135"/>
      <c r="G60" s="135"/>
      <c r="H60" s="135"/>
    </row>
    <row r="61" spans="1:8" ht="15" x14ac:dyDescent="0.25">
      <c r="A61" s="135"/>
      <c r="B61" s="135"/>
      <c r="C61" s="135"/>
      <c r="D61" s="135"/>
      <c r="E61" s="135"/>
      <c r="F61" s="135"/>
      <c r="G61" s="135"/>
      <c r="H61" s="135"/>
    </row>
    <row r="62" spans="1:8" ht="12" x14ac:dyDescent="0.2"/>
    <row r="63" spans="1:8" ht="12" x14ac:dyDescent="0.2"/>
    <row r="64" spans="1:8" ht="12" x14ac:dyDescent="0.2"/>
    <row r="65" ht="12" x14ac:dyDescent="0.2"/>
    <row r="66" ht="12" x14ac:dyDescent="0.2"/>
    <row r="67" ht="12" x14ac:dyDescent="0.2"/>
    <row r="68" ht="12" x14ac:dyDescent="0.2"/>
    <row r="69" ht="12" x14ac:dyDescent="0.2"/>
    <row r="70" ht="12" x14ac:dyDescent="0.2"/>
    <row r="71" ht="12" x14ac:dyDescent="0.2"/>
    <row r="72" ht="12" x14ac:dyDescent="0.2"/>
    <row r="73" ht="12" x14ac:dyDescent="0.2"/>
    <row r="74" ht="12" x14ac:dyDescent="0.2"/>
  </sheetData>
  <protectedRanges>
    <protectedRange sqref="D39:D40 D12" name="Aralık2_2"/>
    <protectedRange sqref="D12 D40" name="Aralık1_1"/>
    <protectedRange sqref="D11" name="Aralık2_1_1"/>
  </protectedRanges>
  <mergeCells count="41">
    <mergeCell ref="A6:H6"/>
    <mergeCell ref="A11:C11"/>
    <mergeCell ref="A9:H9"/>
    <mergeCell ref="N14:N15"/>
    <mergeCell ref="A25:E25"/>
    <mergeCell ref="A12:C12"/>
    <mergeCell ref="D11:E11"/>
    <mergeCell ref="A8:C8"/>
    <mergeCell ref="A7:D7"/>
    <mergeCell ref="E7:H7"/>
    <mergeCell ref="D8:H8"/>
    <mergeCell ref="D12:F12"/>
    <mergeCell ref="A1:H1"/>
    <mergeCell ref="A2:H2"/>
    <mergeCell ref="A3:H3"/>
    <mergeCell ref="B4:E4"/>
    <mergeCell ref="B5:G5"/>
    <mergeCell ref="A26:E26"/>
    <mergeCell ref="F26:H26"/>
    <mergeCell ref="A27:E27"/>
    <mergeCell ref="F27:H27"/>
    <mergeCell ref="A35:D35"/>
    <mergeCell ref="E35:H35"/>
    <mergeCell ref="A34:H34"/>
    <mergeCell ref="A29:H29"/>
    <mergeCell ref="A30:H30"/>
    <mergeCell ref="A31:H31"/>
    <mergeCell ref="B32:E32"/>
    <mergeCell ref="B33:G33"/>
    <mergeCell ref="A36:C36"/>
    <mergeCell ref="A55:E55"/>
    <mergeCell ref="F55:H55"/>
    <mergeCell ref="A39:C39"/>
    <mergeCell ref="A40:C40"/>
    <mergeCell ref="A37:H37"/>
    <mergeCell ref="A54:E54"/>
    <mergeCell ref="D36:H36"/>
    <mergeCell ref="D39:E39"/>
    <mergeCell ref="D40:F40"/>
    <mergeCell ref="F54:H54"/>
    <mergeCell ref="A53:E53"/>
  </mergeCells>
  <printOptions horizontalCentered="1" verticalCentered="1"/>
  <pageMargins left="0.23" right="0.23622047244094491" top="0.3" bottom="0.19" header="0.31496062992125984" footer="0.15748031496062992"/>
  <pageSetup paperSize="9" scale="74" orientation="portrait" blackAndWhite="1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74"/>
  <sheetViews>
    <sheetView zoomScale="90" zoomScaleNormal="90" zoomScaleSheetLayoutView="100" workbookViewId="0">
      <selection activeCell="B20" sqref="B20:C24"/>
    </sheetView>
  </sheetViews>
  <sheetFormatPr defaultColWidth="15" defaultRowHeight="0" customHeight="1" zeroHeight="1" x14ac:dyDescent="0.2"/>
  <cols>
    <col min="1" max="1" width="8.140625" style="98" bestFit="1" customWidth="1"/>
    <col min="2" max="3" width="7.7109375" style="98" customWidth="1"/>
    <col min="4" max="8" width="18.28515625" style="98" customWidth="1"/>
    <col min="9" max="12" width="0.5703125" style="98" customWidth="1"/>
    <col min="13" max="13" width="1.42578125" style="98" customWidth="1"/>
    <col min="14" max="14" width="7.42578125" style="98" customWidth="1"/>
    <col min="15" max="15" width="7.85546875" style="98" customWidth="1"/>
    <col min="16" max="17" width="9.42578125" style="98" customWidth="1"/>
    <col min="18" max="18" width="5.85546875" style="98" customWidth="1"/>
    <col min="19" max="20" width="8.42578125" style="98" customWidth="1"/>
    <col min="21" max="21" width="1.140625" style="98" customWidth="1"/>
    <col min="22" max="22" width="8" style="98" customWidth="1"/>
    <col min="23" max="23" width="0.85546875" style="98" customWidth="1"/>
    <col min="24" max="24" width="8" style="98" customWidth="1"/>
    <col min="25" max="247" width="15" style="98"/>
    <col min="248" max="248" width="8.140625" style="98" bestFit="1" customWidth="1"/>
    <col min="249" max="250" width="7.7109375" style="98" customWidth="1"/>
    <col min="251" max="255" width="19" style="98" customWidth="1"/>
    <col min="256" max="268" width="0.5703125" style="98" customWidth="1"/>
    <col min="269" max="503" width="15" style="98"/>
    <col min="504" max="504" width="8.140625" style="98" bestFit="1" customWidth="1"/>
    <col min="505" max="506" width="7.7109375" style="98" customWidth="1"/>
    <col min="507" max="511" width="19" style="98" customWidth="1"/>
    <col min="512" max="524" width="0.5703125" style="98" customWidth="1"/>
    <col min="525" max="759" width="15" style="98"/>
    <col min="760" max="760" width="8.140625" style="98" bestFit="1" customWidth="1"/>
    <col min="761" max="762" width="7.7109375" style="98" customWidth="1"/>
    <col min="763" max="767" width="19" style="98" customWidth="1"/>
    <col min="768" max="780" width="0.5703125" style="98" customWidth="1"/>
    <col min="781" max="1015" width="15" style="98"/>
    <col min="1016" max="1016" width="8.140625" style="98" bestFit="1" customWidth="1"/>
    <col min="1017" max="1018" width="7.7109375" style="98" customWidth="1"/>
    <col min="1019" max="1023" width="19" style="98" customWidth="1"/>
    <col min="1024" max="1036" width="0.5703125" style="98" customWidth="1"/>
    <col min="1037" max="1271" width="15" style="98"/>
    <col min="1272" max="1272" width="8.140625" style="98" bestFit="1" customWidth="1"/>
    <col min="1273" max="1274" width="7.7109375" style="98" customWidth="1"/>
    <col min="1275" max="1279" width="19" style="98" customWidth="1"/>
    <col min="1280" max="1292" width="0.5703125" style="98" customWidth="1"/>
    <col min="1293" max="1527" width="15" style="98"/>
    <col min="1528" max="1528" width="8.140625" style="98" bestFit="1" customWidth="1"/>
    <col min="1529" max="1530" width="7.7109375" style="98" customWidth="1"/>
    <col min="1531" max="1535" width="19" style="98" customWidth="1"/>
    <col min="1536" max="1548" width="0.5703125" style="98" customWidth="1"/>
    <col min="1549" max="1783" width="15" style="98"/>
    <col min="1784" max="1784" width="8.140625" style="98" bestFit="1" customWidth="1"/>
    <col min="1785" max="1786" width="7.7109375" style="98" customWidth="1"/>
    <col min="1787" max="1791" width="19" style="98" customWidth="1"/>
    <col min="1792" max="1804" width="0.5703125" style="98" customWidth="1"/>
    <col min="1805" max="2039" width="15" style="98"/>
    <col min="2040" max="2040" width="8.140625" style="98" bestFit="1" customWidth="1"/>
    <col min="2041" max="2042" width="7.7109375" style="98" customWidth="1"/>
    <col min="2043" max="2047" width="19" style="98" customWidth="1"/>
    <col min="2048" max="2060" width="0.5703125" style="98" customWidth="1"/>
    <col min="2061" max="2295" width="15" style="98"/>
    <col min="2296" max="2296" width="8.140625" style="98" bestFit="1" customWidth="1"/>
    <col min="2297" max="2298" width="7.7109375" style="98" customWidth="1"/>
    <col min="2299" max="2303" width="19" style="98" customWidth="1"/>
    <col min="2304" max="2316" width="0.5703125" style="98" customWidth="1"/>
    <col min="2317" max="2551" width="15" style="98"/>
    <col min="2552" max="2552" width="8.140625" style="98" bestFit="1" customWidth="1"/>
    <col min="2553" max="2554" width="7.7109375" style="98" customWidth="1"/>
    <col min="2555" max="2559" width="19" style="98" customWidth="1"/>
    <col min="2560" max="2572" width="0.5703125" style="98" customWidth="1"/>
    <col min="2573" max="2807" width="15" style="98"/>
    <col min="2808" max="2808" width="8.140625" style="98" bestFit="1" customWidth="1"/>
    <col min="2809" max="2810" width="7.7109375" style="98" customWidth="1"/>
    <col min="2811" max="2815" width="19" style="98" customWidth="1"/>
    <col min="2816" max="2828" width="0.5703125" style="98" customWidth="1"/>
    <col min="2829" max="3063" width="15" style="98"/>
    <col min="3064" max="3064" width="8.140625" style="98" bestFit="1" customWidth="1"/>
    <col min="3065" max="3066" width="7.7109375" style="98" customWidth="1"/>
    <col min="3067" max="3071" width="19" style="98" customWidth="1"/>
    <col min="3072" max="3084" width="0.5703125" style="98" customWidth="1"/>
    <col min="3085" max="3319" width="15" style="98"/>
    <col min="3320" max="3320" width="8.140625" style="98" bestFit="1" customWidth="1"/>
    <col min="3321" max="3322" width="7.7109375" style="98" customWidth="1"/>
    <col min="3323" max="3327" width="19" style="98" customWidth="1"/>
    <col min="3328" max="3340" width="0.5703125" style="98" customWidth="1"/>
    <col min="3341" max="3575" width="15" style="98"/>
    <col min="3576" max="3576" width="8.140625" style="98" bestFit="1" customWidth="1"/>
    <col min="3577" max="3578" width="7.7109375" style="98" customWidth="1"/>
    <col min="3579" max="3583" width="19" style="98" customWidth="1"/>
    <col min="3584" max="3596" width="0.5703125" style="98" customWidth="1"/>
    <col min="3597" max="3831" width="15" style="98"/>
    <col min="3832" max="3832" width="8.140625" style="98" bestFit="1" customWidth="1"/>
    <col min="3833" max="3834" width="7.7109375" style="98" customWidth="1"/>
    <col min="3835" max="3839" width="19" style="98" customWidth="1"/>
    <col min="3840" max="3852" width="0.5703125" style="98" customWidth="1"/>
    <col min="3853" max="4087" width="15" style="98"/>
    <col min="4088" max="4088" width="8.140625" style="98" bestFit="1" customWidth="1"/>
    <col min="4089" max="4090" width="7.7109375" style="98" customWidth="1"/>
    <col min="4091" max="4095" width="19" style="98" customWidth="1"/>
    <col min="4096" max="4108" width="0.5703125" style="98" customWidth="1"/>
    <col min="4109" max="4343" width="15" style="98"/>
    <col min="4344" max="4344" width="8.140625" style="98" bestFit="1" customWidth="1"/>
    <col min="4345" max="4346" width="7.7109375" style="98" customWidth="1"/>
    <col min="4347" max="4351" width="19" style="98" customWidth="1"/>
    <col min="4352" max="4364" width="0.5703125" style="98" customWidth="1"/>
    <col min="4365" max="4599" width="15" style="98"/>
    <col min="4600" max="4600" width="8.140625" style="98" bestFit="1" customWidth="1"/>
    <col min="4601" max="4602" width="7.7109375" style="98" customWidth="1"/>
    <col min="4603" max="4607" width="19" style="98" customWidth="1"/>
    <col min="4608" max="4620" width="0.5703125" style="98" customWidth="1"/>
    <col min="4621" max="4855" width="15" style="98"/>
    <col min="4856" max="4856" width="8.140625" style="98" bestFit="1" customWidth="1"/>
    <col min="4857" max="4858" width="7.7109375" style="98" customWidth="1"/>
    <col min="4859" max="4863" width="19" style="98" customWidth="1"/>
    <col min="4864" max="4876" width="0.5703125" style="98" customWidth="1"/>
    <col min="4877" max="5111" width="15" style="98"/>
    <col min="5112" max="5112" width="8.140625" style="98" bestFit="1" customWidth="1"/>
    <col min="5113" max="5114" width="7.7109375" style="98" customWidth="1"/>
    <col min="5115" max="5119" width="19" style="98" customWidth="1"/>
    <col min="5120" max="5132" width="0.5703125" style="98" customWidth="1"/>
    <col min="5133" max="5367" width="15" style="98"/>
    <col min="5368" max="5368" width="8.140625" style="98" bestFit="1" customWidth="1"/>
    <col min="5369" max="5370" width="7.7109375" style="98" customWidth="1"/>
    <col min="5371" max="5375" width="19" style="98" customWidth="1"/>
    <col min="5376" max="5388" width="0.5703125" style="98" customWidth="1"/>
    <col min="5389" max="5623" width="15" style="98"/>
    <col min="5624" max="5624" width="8.140625" style="98" bestFit="1" customWidth="1"/>
    <col min="5625" max="5626" width="7.7109375" style="98" customWidth="1"/>
    <col min="5627" max="5631" width="19" style="98" customWidth="1"/>
    <col min="5632" max="5644" width="0.5703125" style="98" customWidth="1"/>
    <col min="5645" max="5879" width="15" style="98"/>
    <col min="5880" max="5880" width="8.140625" style="98" bestFit="1" customWidth="1"/>
    <col min="5881" max="5882" width="7.7109375" style="98" customWidth="1"/>
    <col min="5883" max="5887" width="19" style="98" customWidth="1"/>
    <col min="5888" max="5900" width="0.5703125" style="98" customWidth="1"/>
    <col min="5901" max="6135" width="15" style="98"/>
    <col min="6136" max="6136" width="8.140625" style="98" bestFit="1" customWidth="1"/>
    <col min="6137" max="6138" width="7.7109375" style="98" customWidth="1"/>
    <col min="6139" max="6143" width="19" style="98" customWidth="1"/>
    <col min="6144" max="6156" width="0.5703125" style="98" customWidth="1"/>
    <col min="6157" max="6391" width="15" style="98"/>
    <col min="6392" max="6392" width="8.140625" style="98" bestFit="1" customWidth="1"/>
    <col min="6393" max="6394" width="7.7109375" style="98" customWidth="1"/>
    <col min="6395" max="6399" width="19" style="98" customWidth="1"/>
    <col min="6400" max="6412" width="0.5703125" style="98" customWidth="1"/>
    <col min="6413" max="6647" width="15" style="98"/>
    <col min="6648" max="6648" width="8.140625" style="98" bestFit="1" customWidth="1"/>
    <col min="6649" max="6650" width="7.7109375" style="98" customWidth="1"/>
    <col min="6651" max="6655" width="19" style="98" customWidth="1"/>
    <col min="6656" max="6668" width="0.5703125" style="98" customWidth="1"/>
    <col min="6669" max="6903" width="15" style="98"/>
    <col min="6904" max="6904" width="8.140625" style="98" bestFit="1" customWidth="1"/>
    <col min="6905" max="6906" width="7.7109375" style="98" customWidth="1"/>
    <col min="6907" max="6911" width="19" style="98" customWidth="1"/>
    <col min="6912" max="6924" width="0.5703125" style="98" customWidth="1"/>
    <col min="6925" max="7159" width="15" style="98"/>
    <col min="7160" max="7160" width="8.140625" style="98" bestFit="1" customWidth="1"/>
    <col min="7161" max="7162" width="7.7109375" style="98" customWidth="1"/>
    <col min="7163" max="7167" width="19" style="98" customWidth="1"/>
    <col min="7168" max="7180" width="0.5703125" style="98" customWidth="1"/>
    <col min="7181" max="7415" width="15" style="98"/>
    <col min="7416" max="7416" width="8.140625" style="98" bestFit="1" customWidth="1"/>
    <col min="7417" max="7418" width="7.7109375" style="98" customWidth="1"/>
    <col min="7419" max="7423" width="19" style="98" customWidth="1"/>
    <col min="7424" max="7436" width="0.5703125" style="98" customWidth="1"/>
    <col min="7437" max="7671" width="15" style="98"/>
    <col min="7672" max="7672" width="8.140625" style="98" bestFit="1" customWidth="1"/>
    <col min="7673" max="7674" width="7.7109375" style="98" customWidth="1"/>
    <col min="7675" max="7679" width="19" style="98" customWidth="1"/>
    <col min="7680" max="7692" width="0.5703125" style="98" customWidth="1"/>
    <col min="7693" max="7927" width="15" style="98"/>
    <col min="7928" max="7928" width="8.140625" style="98" bestFit="1" customWidth="1"/>
    <col min="7929" max="7930" width="7.7109375" style="98" customWidth="1"/>
    <col min="7931" max="7935" width="19" style="98" customWidth="1"/>
    <col min="7936" max="7948" width="0.5703125" style="98" customWidth="1"/>
    <col min="7949" max="8183" width="15" style="98"/>
    <col min="8184" max="8184" width="8.140625" style="98" bestFit="1" customWidth="1"/>
    <col min="8185" max="8186" width="7.7109375" style="98" customWidth="1"/>
    <col min="8187" max="8191" width="19" style="98" customWidth="1"/>
    <col min="8192" max="8204" width="0.5703125" style="98" customWidth="1"/>
    <col min="8205" max="8439" width="15" style="98"/>
    <col min="8440" max="8440" width="8.140625" style="98" bestFit="1" customWidth="1"/>
    <col min="8441" max="8442" width="7.7109375" style="98" customWidth="1"/>
    <col min="8443" max="8447" width="19" style="98" customWidth="1"/>
    <col min="8448" max="8460" width="0.5703125" style="98" customWidth="1"/>
    <col min="8461" max="8695" width="15" style="98"/>
    <col min="8696" max="8696" width="8.140625" style="98" bestFit="1" customWidth="1"/>
    <col min="8697" max="8698" width="7.7109375" style="98" customWidth="1"/>
    <col min="8699" max="8703" width="19" style="98" customWidth="1"/>
    <col min="8704" max="8716" width="0.5703125" style="98" customWidth="1"/>
    <col min="8717" max="8951" width="15" style="98"/>
    <col min="8952" max="8952" width="8.140625" style="98" bestFit="1" customWidth="1"/>
    <col min="8953" max="8954" width="7.7109375" style="98" customWidth="1"/>
    <col min="8955" max="8959" width="19" style="98" customWidth="1"/>
    <col min="8960" max="8972" width="0.5703125" style="98" customWidth="1"/>
    <col min="8973" max="9207" width="15" style="98"/>
    <col min="9208" max="9208" width="8.140625" style="98" bestFit="1" customWidth="1"/>
    <col min="9209" max="9210" width="7.7109375" style="98" customWidth="1"/>
    <col min="9211" max="9215" width="19" style="98" customWidth="1"/>
    <col min="9216" max="9228" width="0.5703125" style="98" customWidth="1"/>
    <col min="9229" max="9463" width="15" style="98"/>
    <col min="9464" max="9464" width="8.140625" style="98" bestFit="1" customWidth="1"/>
    <col min="9465" max="9466" width="7.7109375" style="98" customWidth="1"/>
    <col min="9467" max="9471" width="19" style="98" customWidth="1"/>
    <col min="9472" max="9484" width="0.5703125" style="98" customWidth="1"/>
    <col min="9485" max="9719" width="15" style="98"/>
    <col min="9720" max="9720" width="8.140625" style="98" bestFit="1" customWidth="1"/>
    <col min="9721" max="9722" width="7.7109375" style="98" customWidth="1"/>
    <col min="9723" max="9727" width="19" style="98" customWidth="1"/>
    <col min="9728" max="9740" width="0.5703125" style="98" customWidth="1"/>
    <col min="9741" max="9975" width="15" style="98"/>
    <col min="9976" max="9976" width="8.140625" style="98" bestFit="1" customWidth="1"/>
    <col min="9977" max="9978" width="7.7109375" style="98" customWidth="1"/>
    <col min="9979" max="9983" width="19" style="98" customWidth="1"/>
    <col min="9984" max="9996" width="0.5703125" style="98" customWidth="1"/>
    <col min="9997" max="10231" width="15" style="98"/>
    <col min="10232" max="10232" width="8.140625" style="98" bestFit="1" customWidth="1"/>
    <col min="10233" max="10234" width="7.7109375" style="98" customWidth="1"/>
    <col min="10235" max="10239" width="19" style="98" customWidth="1"/>
    <col min="10240" max="10252" width="0.5703125" style="98" customWidth="1"/>
    <col min="10253" max="10487" width="15" style="98"/>
    <col min="10488" max="10488" width="8.140625" style="98" bestFit="1" customWidth="1"/>
    <col min="10489" max="10490" width="7.7109375" style="98" customWidth="1"/>
    <col min="10491" max="10495" width="19" style="98" customWidth="1"/>
    <col min="10496" max="10508" width="0.5703125" style="98" customWidth="1"/>
    <col min="10509" max="10743" width="15" style="98"/>
    <col min="10744" max="10744" width="8.140625" style="98" bestFit="1" customWidth="1"/>
    <col min="10745" max="10746" width="7.7109375" style="98" customWidth="1"/>
    <col min="10747" max="10751" width="19" style="98" customWidth="1"/>
    <col min="10752" max="10764" width="0.5703125" style="98" customWidth="1"/>
    <col min="10765" max="10999" width="15" style="98"/>
    <col min="11000" max="11000" width="8.140625" style="98" bestFit="1" customWidth="1"/>
    <col min="11001" max="11002" width="7.7109375" style="98" customWidth="1"/>
    <col min="11003" max="11007" width="19" style="98" customWidth="1"/>
    <col min="11008" max="11020" width="0.5703125" style="98" customWidth="1"/>
    <col min="11021" max="11255" width="15" style="98"/>
    <col min="11256" max="11256" width="8.140625" style="98" bestFit="1" customWidth="1"/>
    <col min="11257" max="11258" width="7.7109375" style="98" customWidth="1"/>
    <col min="11259" max="11263" width="19" style="98" customWidth="1"/>
    <col min="11264" max="11276" width="0.5703125" style="98" customWidth="1"/>
    <col min="11277" max="11511" width="15" style="98"/>
    <col min="11512" max="11512" width="8.140625" style="98" bestFit="1" customWidth="1"/>
    <col min="11513" max="11514" width="7.7109375" style="98" customWidth="1"/>
    <col min="11515" max="11519" width="19" style="98" customWidth="1"/>
    <col min="11520" max="11532" width="0.5703125" style="98" customWidth="1"/>
    <col min="11533" max="11767" width="15" style="98"/>
    <col min="11768" max="11768" width="8.140625" style="98" bestFit="1" customWidth="1"/>
    <col min="11769" max="11770" width="7.7109375" style="98" customWidth="1"/>
    <col min="11771" max="11775" width="19" style="98" customWidth="1"/>
    <col min="11776" max="11788" width="0.5703125" style="98" customWidth="1"/>
    <col min="11789" max="12023" width="15" style="98"/>
    <col min="12024" max="12024" width="8.140625" style="98" bestFit="1" customWidth="1"/>
    <col min="12025" max="12026" width="7.7109375" style="98" customWidth="1"/>
    <col min="12027" max="12031" width="19" style="98" customWidth="1"/>
    <col min="12032" max="12044" width="0.5703125" style="98" customWidth="1"/>
    <col min="12045" max="12279" width="15" style="98"/>
    <col min="12280" max="12280" width="8.140625" style="98" bestFit="1" customWidth="1"/>
    <col min="12281" max="12282" width="7.7109375" style="98" customWidth="1"/>
    <col min="12283" max="12287" width="19" style="98" customWidth="1"/>
    <col min="12288" max="12300" width="0.5703125" style="98" customWidth="1"/>
    <col min="12301" max="12535" width="15" style="98"/>
    <col min="12536" max="12536" width="8.140625" style="98" bestFit="1" customWidth="1"/>
    <col min="12537" max="12538" width="7.7109375" style="98" customWidth="1"/>
    <col min="12539" max="12543" width="19" style="98" customWidth="1"/>
    <col min="12544" max="12556" width="0.5703125" style="98" customWidth="1"/>
    <col min="12557" max="12791" width="15" style="98"/>
    <col min="12792" max="12792" width="8.140625" style="98" bestFit="1" customWidth="1"/>
    <col min="12793" max="12794" width="7.7109375" style="98" customWidth="1"/>
    <col min="12795" max="12799" width="19" style="98" customWidth="1"/>
    <col min="12800" max="12812" width="0.5703125" style="98" customWidth="1"/>
    <col min="12813" max="13047" width="15" style="98"/>
    <col min="13048" max="13048" width="8.140625" style="98" bestFit="1" customWidth="1"/>
    <col min="13049" max="13050" width="7.7109375" style="98" customWidth="1"/>
    <col min="13051" max="13055" width="19" style="98" customWidth="1"/>
    <col min="13056" max="13068" width="0.5703125" style="98" customWidth="1"/>
    <col min="13069" max="13303" width="15" style="98"/>
    <col min="13304" max="13304" width="8.140625" style="98" bestFit="1" customWidth="1"/>
    <col min="13305" max="13306" width="7.7109375" style="98" customWidth="1"/>
    <col min="13307" max="13311" width="19" style="98" customWidth="1"/>
    <col min="13312" max="13324" width="0.5703125" style="98" customWidth="1"/>
    <col min="13325" max="13559" width="15" style="98"/>
    <col min="13560" max="13560" width="8.140625" style="98" bestFit="1" customWidth="1"/>
    <col min="13561" max="13562" width="7.7109375" style="98" customWidth="1"/>
    <col min="13563" max="13567" width="19" style="98" customWidth="1"/>
    <col min="13568" max="13580" width="0.5703125" style="98" customWidth="1"/>
    <col min="13581" max="13815" width="15" style="98"/>
    <col min="13816" max="13816" width="8.140625" style="98" bestFit="1" customWidth="1"/>
    <col min="13817" max="13818" width="7.7109375" style="98" customWidth="1"/>
    <col min="13819" max="13823" width="19" style="98" customWidth="1"/>
    <col min="13824" max="13836" width="0.5703125" style="98" customWidth="1"/>
    <col min="13837" max="14071" width="15" style="98"/>
    <col min="14072" max="14072" width="8.140625" style="98" bestFit="1" customWidth="1"/>
    <col min="14073" max="14074" width="7.7109375" style="98" customWidth="1"/>
    <col min="14075" max="14079" width="19" style="98" customWidth="1"/>
    <col min="14080" max="14092" width="0.5703125" style="98" customWidth="1"/>
    <col min="14093" max="14327" width="15" style="98"/>
    <col min="14328" max="14328" width="8.140625" style="98" bestFit="1" customWidth="1"/>
    <col min="14329" max="14330" width="7.7109375" style="98" customWidth="1"/>
    <col min="14331" max="14335" width="19" style="98" customWidth="1"/>
    <col min="14336" max="14348" width="0.5703125" style="98" customWidth="1"/>
    <col min="14349" max="14583" width="15" style="98"/>
    <col min="14584" max="14584" width="8.140625" style="98" bestFit="1" customWidth="1"/>
    <col min="14585" max="14586" width="7.7109375" style="98" customWidth="1"/>
    <col min="14587" max="14591" width="19" style="98" customWidth="1"/>
    <col min="14592" max="14604" width="0.5703125" style="98" customWidth="1"/>
    <col min="14605" max="14839" width="15" style="98"/>
    <col min="14840" max="14840" width="8.140625" style="98" bestFit="1" customWidth="1"/>
    <col min="14841" max="14842" width="7.7109375" style="98" customWidth="1"/>
    <col min="14843" max="14847" width="19" style="98" customWidth="1"/>
    <col min="14848" max="14860" width="0.5703125" style="98" customWidth="1"/>
    <col min="14861" max="15095" width="15" style="98"/>
    <col min="15096" max="15096" width="8.140625" style="98" bestFit="1" customWidth="1"/>
    <col min="15097" max="15098" width="7.7109375" style="98" customWidth="1"/>
    <col min="15099" max="15103" width="19" style="98" customWidth="1"/>
    <col min="15104" max="15116" width="0.5703125" style="98" customWidth="1"/>
    <col min="15117" max="15351" width="15" style="98"/>
    <col min="15352" max="15352" width="8.140625" style="98" bestFit="1" customWidth="1"/>
    <col min="15353" max="15354" width="7.7109375" style="98" customWidth="1"/>
    <col min="15355" max="15359" width="19" style="98" customWidth="1"/>
    <col min="15360" max="15372" width="0.5703125" style="98" customWidth="1"/>
    <col min="15373" max="15607" width="15" style="98"/>
    <col min="15608" max="15608" width="8.140625" style="98" bestFit="1" customWidth="1"/>
    <col min="15609" max="15610" width="7.7109375" style="98" customWidth="1"/>
    <col min="15611" max="15615" width="19" style="98" customWidth="1"/>
    <col min="15616" max="15628" width="0.5703125" style="98" customWidth="1"/>
    <col min="15629" max="15863" width="15" style="98"/>
    <col min="15864" max="15864" width="8.140625" style="98" bestFit="1" customWidth="1"/>
    <col min="15865" max="15866" width="7.7109375" style="98" customWidth="1"/>
    <col min="15867" max="15871" width="19" style="98" customWidth="1"/>
    <col min="15872" max="15884" width="0.5703125" style="98" customWidth="1"/>
    <col min="15885" max="16119" width="15" style="98"/>
    <col min="16120" max="16120" width="8.140625" style="98" bestFit="1" customWidth="1"/>
    <col min="16121" max="16122" width="7.7109375" style="98" customWidth="1"/>
    <col min="16123" max="16127" width="19" style="98" customWidth="1"/>
    <col min="16128" max="16140" width="0.5703125" style="98" customWidth="1"/>
    <col min="16141" max="16384" width="15" style="98"/>
  </cols>
  <sheetData>
    <row r="1" spans="1:24" ht="15" x14ac:dyDescent="0.25">
      <c r="A1" s="491" t="s">
        <v>66</v>
      </c>
      <c r="B1" s="491"/>
      <c r="C1" s="491"/>
      <c r="D1" s="491"/>
      <c r="E1" s="491"/>
      <c r="F1" s="491"/>
      <c r="G1" s="491"/>
      <c r="H1" s="491"/>
      <c r="I1" s="135"/>
      <c r="J1" s="135"/>
      <c r="K1" s="135"/>
      <c r="L1" s="135"/>
      <c r="M1" s="135"/>
      <c r="N1" s="135"/>
    </row>
    <row r="2" spans="1:24" ht="15" x14ac:dyDescent="0.25">
      <c r="A2" s="491" t="s">
        <v>67</v>
      </c>
      <c r="B2" s="491"/>
      <c r="C2" s="491"/>
      <c r="D2" s="491"/>
      <c r="E2" s="491"/>
      <c r="F2" s="491"/>
      <c r="G2" s="491"/>
      <c r="H2" s="491"/>
      <c r="I2" s="135"/>
      <c r="J2" s="135"/>
      <c r="K2" s="135"/>
      <c r="L2" s="135"/>
      <c r="M2" s="135"/>
      <c r="N2" s="135"/>
    </row>
    <row r="3" spans="1:24" ht="15" x14ac:dyDescent="0.25">
      <c r="A3" s="491" t="s">
        <v>215</v>
      </c>
      <c r="B3" s="491"/>
      <c r="C3" s="491"/>
      <c r="D3" s="491"/>
      <c r="E3" s="491"/>
      <c r="F3" s="491"/>
      <c r="G3" s="491"/>
      <c r="H3" s="491"/>
      <c r="I3" s="135"/>
      <c r="J3" s="135"/>
      <c r="K3" s="135"/>
      <c r="L3" s="135"/>
      <c r="M3" s="135"/>
      <c r="N3" s="135"/>
    </row>
    <row r="4" spans="1:24" ht="15" x14ac:dyDescent="0.25">
      <c r="A4" s="98" t="s">
        <v>68</v>
      </c>
      <c r="B4" s="492" t="s">
        <v>167</v>
      </c>
      <c r="C4" s="492"/>
      <c r="D4" s="492"/>
      <c r="E4" s="492"/>
      <c r="F4" s="97"/>
      <c r="G4" s="97"/>
      <c r="H4" s="136">
        <f ca="1">TODAY()</f>
        <v>44826</v>
      </c>
      <c r="I4" s="135"/>
      <c r="J4" s="135"/>
      <c r="K4" s="135"/>
      <c r="L4" s="135"/>
      <c r="M4" s="135"/>
      <c r="N4" s="135"/>
    </row>
    <row r="5" spans="1:24" ht="15" x14ac:dyDescent="0.25">
      <c r="A5" s="98" t="s">
        <v>17</v>
      </c>
      <c r="B5" s="493" t="s">
        <v>69</v>
      </c>
      <c r="C5" s="493"/>
      <c r="D5" s="493"/>
      <c r="E5" s="493"/>
      <c r="F5" s="493"/>
      <c r="G5" s="493"/>
      <c r="H5" s="135"/>
      <c r="I5" s="135"/>
      <c r="J5" s="135"/>
      <c r="K5" s="135"/>
      <c r="L5" s="135"/>
      <c r="M5" s="135"/>
      <c r="N5" s="135"/>
    </row>
    <row r="6" spans="1:24" ht="15" x14ac:dyDescent="0.25">
      <c r="A6" s="494" t="str">
        <f>"Sayın: "&amp;D11&amp;","</f>
        <v>Sayın: 0,</v>
      </c>
      <c r="B6" s="494"/>
      <c r="C6" s="494"/>
      <c r="D6" s="494"/>
      <c r="E6" s="494"/>
      <c r="F6" s="494"/>
      <c r="G6" s="494"/>
      <c r="H6" s="494"/>
      <c r="I6" s="135"/>
      <c r="J6" s="135"/>
      <c r="K6" s="135"/>
      <c r="L6" s="135"/>
      <c r="M6" s="135"/>
      <c r="N6" s="135"/>
    </row>
    <row r="7" spans="1:24" ht="15" x14ac:dyDescent="0.25">
      <c r="A7" s="499" t="s">
        <v>213</v>
      </c>
      <c r="B7" s="499"/>
      <c r="C7" s="499"/>
      <c r="D7" s="499"/>
      <c r="E7" s="500" t="s">
        <v>165</v>
      </c>
      <c r="F7" s="500"/>
      <c r="G7" s="500"/>
      <c r="H7" s="500"/>
      <c r="I7" s="135"/>
      <c r="J7" s="135"/>
      <c r="K7" s="135"/>
      <c r="L7" s="135"/>
      <c r="M7" s="135"/>
      <c r="N7" s="135"/>
    </row>
    <row r="8" spans="1:24" ht="15" x14ac:dyDescent="0.25">
      <c r="A8" s="498">
        <f>GİRİŞ!I21</f>
        <v>0</v>
      </c>
      <c r="B8" s="498"/>
      <c r="C8" s="498"/>
      <c r="D8" s="501" t="s">
        <v>166</v>
      </c>
      <c r="E8" s="501"/>
      <c r="F8" s="501"/>
      <c r="G8" s="501"/>
      <c r="H8" s="501"/>
      <c r="I8" s="137"/>
      <c r="J8" s="135"/>
      <c r="K8" s="135"/>
      <c r="L8" s="135"/>
      <c r="M8" s="135"/>
      <c r="N8" s="135"/>
    </row>
    <row r="9" spans="1:24" ht="27" customHeight="1" x14ac:dyDescent="0.25">
      <c r="A9" s="495" t="s">
        <v>93</v>
      </c>
      <c r="B9" s="495"/>
      <c r="C9" s="495"/>
      <c r="D9" s="495"/>
      <c r="E9" s="495"/>
      <c r="F9" s="495"/>
      <c r="G9" s="495"/>
      <c r="H9" s="495"/>
      <c r="I9" s="135"/>
      <c r="J9" s="135"/>
      <c r="K9" s="135"/>
      <c r="L9" s="135"/>
      <c r="M9" s="135"/>
      <c r="N9" s="135"/>
    </row>
    <row r="10" spans="1:24" ht="6" customHeight="1" x14ac:dyDescent="0.25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</row>
    <row r="11" spans="1:24" ht="15" x14ac:dyDescent="0.25">
      <c r="A11" s="481" t="s">
        <v>70</v>
      </c>
      <c r="B11" s="481"/>
      <c r="C11" s="481"/>
      <c r="D11" s="485">
        <f>GİRİŞ!I2</f>
        <v>0</v>
      </c>
      <c r="E11" s="485"/>
      <c r="G11" s="218" t="s">
        <v>163</v>
      </c>
      <c r="H11" s="219" t="e">
        <f>GİRİŞ!I23</f>
        <v>#NUM!</v>
      </c>
      <c r="I11" s="135"/>
      <c r="J11" s="135"/>
      <c r="K11" s="135"/>
      <c r="L11" s="135"/>
      <c r="M11" s="135"/>
      <c r="N11" s="135"/>
    </row>
    <row r="12" spans="1:24" ht="13.5" customHeight="1" thickBot="1" x14ac:dyDescent="0.3">
      <c r="A12" s="482" t="s">
        <v>71</v>
      </c>
      <c r="B12" s="482"/>
      <c r="C12" s="482"/>
      <c r="D12" s="502">
        <f>GİRİŞ!R2</f>
        <v>0</v>
      </c>
      <c r="E12" s="502"/>
      <c r="F12" s="502"/>
      <c r="G12" s="218" t="s">
        <v>164</v>
      </c>
      <c r="H12" s="357">
        <f>GİRİŞ!I19</f>
        <v>0</v>
      </c>
      <c r="I12" s="135"/>
      <c r="J12" s="135"/>
      <c r="K12" s="135"/>
      <c r="L12" s="135"/>
      <c r="M12" s="135"/>
      <c r="N12" s="135"/>
    </row>
    <row r="13" spans="1:24" s="138" customFormat="1" ht="17.25" customHeight="1" thickTop="1" thickBot="1" x14ac:dyDescent="0.3">
      <c r="A13" s="244" t="s">
        <v>72</v>
      </c>
      <c r="B13" s="244" t="s">
        <v>73</v>
      </c>
      <c r="C13" s="244" t="s">
        <v>74</v>
      </c>
      <c r="D13" s="244" t="s">
        <v>169</v>
      </c>
      <c r="E13" s="244" t="s">
        <v>170</v>
      </c>
      <c r="F13" s="244" t="s">
        <v>171</v>
      </c>
      <c r="G13" s="244" t="s">
        <v>150</v>
      </c>
      <c r="H13" s="244" t="s">
        <v>151</v>
      </c>
      <c r="N13" s="139" t="s">
        <v>75</v>
      </c>
      <c r="P13" s="198" t="s">
        <v>73</v>
      </c>
      <c r="Q13" s="198" t="s">
        <v>74</v>
      </c>
      <c r="S13" s="198" t="s">
        <v>73</v>
      </c>
      <c r="T13" s="198" t="s">
        <v>74</v>
      </c>
    </row>
    <row r="14" spans="1:24" s="138" customFormat="1" ht="22.5" customHeight="1" thickTop="1" x14ac:dyDescent="0.25">
      <c r="A14" s="246" t="s">
        <v>155</v>
      </c>
      <c r="B14" s="199">
        <v>0.375</v>
      </c>
      <c r="C14" s="140" t="s">
        <v>180</v>
      </c>
      <c r="D14" s="215"/>
      <c r="E14" s="100"/>
      <c r="F14" s="100"/>
      <c r="G14" s="215"/>
      <c r="H14" s="215"/>
      <c r="N14" s="496">
        <f>Haftaldersdağ.!AB5</f>
        <v>0</v>
      </c>
      <c r="O14" s="99" t="s">
        <v>155</v>
      </c>
      <c r="P14" s="140" t="s">
        <v>110</v>
      </c>
      <c r="Q14" s="140" t="s">
        <v>111</v>
      </c>
      <c r="R14" s="99" t="s">
        <v>146</v>
      </c>
      <c r="S14" s="199">
        <v>0.54166666666666663</v>
      </c>
      <c r="T14" s="140" t="s">
        <v>118</v>
      </c>
      <c r="V14" s="239"/>
      <c r="X14" s="239"/>
    </row>
    <row r="15" spans="1:24" s="138" customFormat="1" ht="22.5" customHeight="1" thickBot="1" x14ac:dyDescent="0.3">
      <c r="A15" s="246" t="s">
        <v>156</v>
      </c>
      <c r="B15" s="140" t="s">
        <v>180</v>
      </c>
      <c r="C15" s="140" t="s">
        <v>181</v>
      </c>
      <c r="D15" s="215"/>
      <c r="E15" s="100"/>
      <c r="F15" s="100"/>
      <c r="G15" s="215"/>
      <c r="H15" s="215"/>
      <c r="N15" s="497"/>
      <c r="O15" s="99" t="s">
        <v>156</v>
      </c>
      <c r="P15" s="140" t="str">
        <f>Q14</f>
        <v>09:30</v>
      </c>
      <c r="Q15" s="140" t="s">
        <v>112</v>
      </c>
      <c r="R15" s="99" t="s">
        <v>147</v>
      </c>
      <c r="S15" s="140" t="str">
        <f>T14</f>
        <v>13:45</v>
      </c>
      <c r="T15" s="140" t="s">
        <v>119</v>
      </c>
      <c r="V15" s="239"/>
      <c r="X15" s="239"/>
    </row>
    <row r="16" spans="1:24" s="138" customFormat="1" ht="22.5" customHeight="1" thickTop="1" thickBot="1" x14ac:dyDescent="0.3">
      <c r="A16" s="246" t="s">
        <v>76</v>
      </c>
      <c r="B16" s="247" t="s">
        <v>181</v>
      </c>
      <c r="C16" s="247" t="s">
        <v>98</v>
      </c>
      <c r="D16" s="245"/>
      <c r="E16" s="248"/>
      <c r="F16" s="248"/>
      <c r="G16" s="245"/>
      <c r="H16" s="245"/>
      <c r="N16" s="139" t="s">
        <v>77</v>
      </c>
      <c r="O16" s="99" t="s">
        <v>76</v>
      </c>
      <c r="P16" s="140" t="str">
        <f>Q15</f>
        <v>10:15</v>
      </c>
      <c r="Q16" s="140" t="s">
        <v>98</v>
      </c>
      <c r="R16" s="99" t="s">
        <v>76</v>
      </c>
      <c r="S16" s="140" t="str">
        <f>T15</f>
        <v>14:30</v>
      </c>
      <c r="T16" s="140" t="s">
        <v>120</v>
      </c>
      <c r="V16" s="239"/>
      <c r="X16" s="239"/>
    </row>
    <row r="17" spans="1:24" s="138" customFormat="1" ht="22.5" customHeight="1" thickTop="1" x14ac:dyDescent="0.25">
      <c r="A17" s="246" t="s">
        <v>157</v>
      </c>
      <c r="B17" s="140" t="s">
        <v>98</v>
      </c>
      <c r="C17" s="140" t="s">
        <v>182</v>
      </c>
      <c r="D17" s="215"/>
      <c r="E17" s="100"/>
      <c r="F17" s="100"/>
      <c r="G17" s="215"/>
      <c r="H17" s="215"/>
      <c r="O17" s="99" t="s">
        <v>157</v>
      </c>
      <c r="P17" s="140" t="str">
        <f>Q16</f>
        <v>10:30</v>
      </c>
      <c r="Q17" s="140" t="s">
        <v>113</v>
      </c>
      <c r="R17" s="99" t="s">
        <v>148</v>
      </c>
      <c r="S17" s="140" t="str">
        <f t="shared" ref="S17:S18" si="0">T16</f>
        <v>14:45</v>
      </c>
      <c r="T17" s="140" t="s">
        <v>121</v>
      </c>
      <c r="V17" s="239"/>
      <c r="X17" s="239"/>
    </row>
    <row r="18" spans="1:24" s="138" customFormat="1" ht="22.5" customHeight="1" x14ac:dyDescent="0.25">
      <c r="A18" s="246" t="s">
        <v>158</v>
      </c>
      <c r="B18" s="140" t="s">
        <v>182</v>
      </c>
      <c r="C18" s="140" t="s">
        <v>183</v>
      </c>
      <c r="D18" s="215"/>
      <c r="E18" s="100"/>
      <c r="F18" s="100"/>
      <c r="G18" s="215"/>
      <c r="H18" s="215"/>
      <c r="O18" s="99" t="s">
        <v>158</v>
      </c>
      <c r="P18" s="140" t="str">
        <f>Q17</f>
        <v>11:15</v>
      </c>
      <c r="Q18" s="140" t="s">
        <v>114</v>
      </c>
      <c r="R18" s="99" t="s">
        <v>149</v>
      </c>
      <c r="S18" s="140" t="str">
        <f t="shared" si="0"/>
        <v>15:30</v>
      </c>
      <c r="T18" s="140" t="s">
        <v>127</v>
      </c>
      <c r="V18" s="239"/>
      <c r="X18" s="239"/>
    </row>
    <row r="19" spans="1:24" s="138" customFormat="1" ht="22.5" customHeight="1" x14ac:dyDescent="0.25">
      <c r="A19" s="311" t="s">
        <v>154</v>
      </c>
      <c r="B19" s="318" t="s">
        <v>183</v>
      </c>
      <c r="C19" s="318" t="s">
        <v>236</v>
      </c>
      <c r="D19" s="313"/>
      <c r="E19" s="315"/>
      <c r="F19" s="316"/>
      <c r="G19" s="316"/>
      <c r="H19" s="316"/>
      <c r="P19" s="200"/>
      <c r="Q19" s="200"/>
      <c r="V19" s="239"/>
    </row>
    <row r="20" spans="1:24" s="138" customFormat="1" ht="22.5" customHeight="1" x14ac:dyDescent="0.25">
      <c r="A20" s="246" t="s">
        <v>159</v>
      </c>
      <c r="B20" s="199">
        <v>0.5625</v>
      </c>
      <c r="C20" s="140" t="s">
        <v>187</v>
      </c>
      <c r="D20" s="215"/>
      <c r="E20" s="215"/>
      <c r="F20" s="100"/>
      <c r="G20" s="215"/>
      <c r="H20" s="215"/>
      <c r="O20" s="238"/>
      <c r="P20" s="198" t="s">
        <v>73</v>
      </c>
      <c r="Q20" s="198" t="s">
        <v>74</v>
      </c>
      <c r="V20" s="239"/>
    </row>
    <row r="21" spans="1:24" s="138" customFormat="1" ht="22.5" customHeight="1" x14ac:dyDescent="0.25">
      <c r="A21" s="246" t="s">
        <v>160</v>
      </c>
      <c r="B21" s="140" t="s">
        <v>187</v>
      </c>
      <c r="C21" s="140" t="s">
        <v>188</v>
      </c>
      <c r="D21" s="215"/>
      <c r="E21" s="215"/>
      <c r="F21" s="99"/>
      <c r="G21" s="215"/>
      <c r="H21" s="215"/>
      <c r="O21" s="99" t="s">
        <v>159</v>
      </c>
      <c r="P21" s="199">
        <v>0.75</v>
      </c>
      <c r="Q21" s="140" t="s">
        <v>122</v>
      </c>
      <c r="V21" s="239"/>
    </row>
    <row r="22" spans="1:24" s="138" customFormat="1" ht="22.5" customHeight="1" x14ac:dyDescent="0.25">
      <c r="A22" s="246" t="s">
        <v>76</v>
      </c>
      <c r="B22" s="247" t="s">
        <v>188</v>
      </c>
      <c r="C22" s="247" t="s">
        <v>233</v>
      </c>
      <c r="D22" s="245"/>
      <c r="E22" s="245"/>
      <c r="F22" s="246"/>
      <c r="G22" s="245"/>
      <c r="H22" s="245"/>
      <c r="O22" s="99" t="s">
        <v>160</v>
      </c>
      <c r="P22" s="140" t="str">
        <f>Q21</f>
        <v>18:45</v>
      </c>
      <c r="Q22" s="140" t="s">
        <v>123</v>
      </c>
      <c r="V22" s="239"/>
    </row>
    <row r="23" spans="1:24" s="138" customFormat="1" ht="22.5" customHeight="1" x14ac:dyDescent="0.25">
      <c r="A23" s="246" t="s">
        <v>161</v>
      </c>
      <c r="B23" s="140" t="s">
        <v>233</v>
      </c>
      <c r="C23" s="140" t="s">
        <v>234</v>
      </c>
      <c r="D23" s="215"/>
      <c r="E23" s="215"/>
      <c r="F23" s="99"/>
      <c r="G23" s="215"/>
      <c r="H23" s="215"/>
      <c r="O23" s="99" t="s">
        <v>76</v>
      </c>
      <c r="P23" s="140" t="str">
        <f>Q22</f>
        <v>19:30</v>
      </c>
      <c r="Q23" s="140" t="s">
        <v>124</v>
      </c>
      <c r="V23" s="239"/>
    </row>
    <row r="24" spans="1:24" s="138" customFormat="1" ht="22.5" customHeight="1" x14ac:dyDescent="0.25">
      <c r="A24" s="246" t="s">
        <v>162</v>
      </c>
      <c r="B24" s="140" t="s">
        <v>234</v>
      </c>
      <c r="C24" s="140" t="s">
        <v>235</v>
      </c>
      <c r="D24" s="215"/>
      <c r="E24" s="215"/>
      <c r="F24" s="99"/>
      <c r="G24" s="215"/>
      <c r="H24" s="215"/>
      <c r="O24" s="99" t="s">
        <v>161</v>
      </c>
      <c r="P24" s="140" t="str">
        <f t="shared" ref="P24" si="1">Q23</f>
        <v>19:45</v>
      </c>
      <c r="Q24" s="140" t="s">
        <v>125</v>
      </c>
      <c r="V24" s="239"/>
    </row>
    <row r="25" spans="1:24" ht="17.25" customHeight="1" x14ac:dyDescent="0.2">
      <c r="A25" s="487" t="s">
        <v>78</v>
      </c>
      <c r="B25" s="487"/>
      <c r="C25" s="487"/>
      <c r="D25" s="487"/>
      <c r="E25" s="487"/>
      <c r="F25" s="101"/>
      <c r="G25" s="101"/>
      <c r="H25" s="101"/>
    </row>
    <row r="26" spans="1:24" ht="12.75" x14ac:dyDescent="0.2">
      <c r="A26" s="480">
        <f>D11</f>
        <v>0</v>
      </c>
      <c r="B26" s="480"/>
      <c r="C26" s="480"/>
      <c r="D26" s="480"/>
      <c r="E26" s="480"/>
      <c r="F26" s="480" t="str">
        <f>GİRİŞ!I41</f>
        <v>Nur AYYÜZ</v>
      </c>
      <c r="G26" s="480"/>
      <c r="H26" s="480"/>
    </row>
    <row r="27" spans="1:24" ht="12.75" x14ac:dyDescent="0.2">
      <c r="A27" s="480" t="s">
        <v>0</v>
      </c>
      <c r="B27" s="480"/>
      <c r="C27" s="480"/>
      <c r="D27" s="480"/>
      <c r="E27" s="480"/>
      <c r="F27" s="480" t="s">
        <v>13</v>
      </c>
      <c r="G27" s="480"/>
      <c r="H27" s="480"/>
    </row>
    <row r="28" spans="1:24" ht="22.5" customHeight="1" x14ac:dyDescent="0.2">
      <c r="A28" s="141"/>
      <c r="B28" s="141"/>
      <c r="C28" s="141"/>
      <c r="D28" s="141"/>
      <c r="E28" s="141"/>
      <c r="F28" s="141"/>
      <c r="G28" s="141"/>
      <c r="H28" s="141"/>
    </row>
    <row r="29" spans="1:24" ht="46.5" customHeight="1" x14ac:dyDescent="0.2">
      <c r="A29" s="491" t="s">
        <v>66</v>
      </c>
      <c r="B29" s="491"/>
      <c r="C29" s="491"/>
      <c r="D29" s="491"/>
      <c r="E29" s="491"/>
      <c r="F29" s="491"/>
      <c r="G29" s="491"/>
      <c r="H29" s="491"/>
    </row>
    <row r="30" spans="1:24" ht="12" x14ac:dyDescent="0.2">
      <c r="A30" s="491" t="s">
        <v>67</v>
      </c>
      <c r="B30" s="491"/>
      <c r="C30" s="491"/>
      <c r="D30" s="491"/>
      <c r="E30" s="491"/>
      <c r="F30" s="491"/>
      <c r="G30" s="491"/>
      <c r="H30" s="491"/>
    </row>
    <row r="31" spans="1:24" ht="12" x14ac:dyDescent="0.2">
      <c r="A31" s="491" t="s">
        <v>215</v>
      </c>
      <c r="B31" s="491"/>
      <c r="C31" s="491"/>
      <c r="D31" s="491"/>
      <c r="E31" s="491"/>
      <c r="F31" s="491"/>
      <c r="G31" s="491"/>
      <c r="H31" s="491"/>
    </row>
    <row r="32" spans="1:24" s="138" customFormat="1" ht="15.75" customHeight="1" x14ac:dyDescent="0.2">
      <c r="A32" s="98" t="s">
        <v>68</v>
      </c>
      <c r="B32" s="492" t="str">
        <f>B4</f>
        <v>78559977-121.01-48</v>
      </c>
      <c r="C32" s="492"/>
      <c r="D32" s="492"/>
      <c r="E32" s="492"/>
      <c r="F32" s="97"/>
      <c r="G32" s="97"/>
      <c r="H32" s="136">
        <f ca="1">H4</f>
        <v>44826</v>
      </c>
    </row>
    <row r="33" spans="1:8" s="138" customFormat="1" ht="15.75" customHeight="1" x14ac:dyDescent="0.2">
      <c r="A33" s="98" t="s">
        <v>17</v>
      </c>
      <c r="B33" s="493" t="s">
        <v>69</v>
      </c>
      <c r="C33" s="493"/>
      <c r="D33" s="493"/>
      <c r="E33" s="493"/>
      <c r="F33" s="493"/>
      <c r="G33" s="493"/>
      <c r="H33" s="98"/>
    </row>
    <row r="34" spans="1:8" s="138" customFormat="1" ht="15.75" customHeight="1" x14ac:dyDescent="0.2">
      <c r="A34" s="490" t="str">
        <f>"Sayın: "&amp;D11&amp;","</f>
        <v>Sayın: 0,</v>
      </c>
      <c r="B34" s="490"/>
      <c r="C34" s="490"/>
      <c r="D34" s="490"/>
      <c r="E34" s="490"/>
      <c r="F34" s="490"/>
      <c r="G34" s="490"/>
      <c r="H34" s="490"/>
    </row>
    <row r="35" spans="1:8" s="138" customFormat="1" ht="15.75" customHeight="1" x14ac:dyDescent="0.25">
      <c r="A35" s="488" t="str">
        <f>A7</f>
        <v>2021-2022 Eğitim Öğretim yılında</v>
      </c>
      <c r="B35" s="488"/>
      <c r="C35" s="488"/>
      <c r="D35" s="488"/>
      <c r="E35" s="489" t="str">
        <f>E7</f>
        <v xml:space="preserve"> aşağıda adı, numarası  ve tarihi yazılı olan kurs Beyşehir Halk Eğitim Merkezi ve ASO Md.lüğü</v>
      </c>
      <c r="F35" s="489"/>
      <c r="G35" s="489"/>
      <c r="H35" s="489"/>
    </row>
    <row r="36" spans="1:8" s="138" customFormat="1" ht="15.75" customHeight="1" x14ac:dyDescent="0.25">
      <c r="A36" s="479">
        <f>A8</f>
        <v>0</v>
      </c>
      <c r="B36" s="479"/>
      <c r="C36" s="479"/>
      <c r="D36" s="484" t="str">
        <f>D8</f>
        <v>binada yapılacak olup kurs programınız aşağıda sunulmuştur.</v>
      </c>
      <c r="E36" s="484"/>
      <c r="F36" s="484"/>
      <c r="G36" s="484"/>
      <c r="H36" s="484"/>
    </row>
    <row r="37" spans="1:8" s="138" customFormat="1" ht="27" customHeight="1" x14ac:dyDescent="0.25">
      <c r="A37" s="483" t="s">
        <v>93</v>
      </c>
      <c r="B37" s="483"/>
      <c r="C37" s="483"/>
      <c r="D37" s="483"/>
      <c r="E37" s="483"/>
      <c r="F37" s="483"/>
      <c r="G37" s="483"/>
      <c r="H37" s="483"/>
    </row>
    <row r="38" spans="1:8" s="138" customFormat="1" ht="6" customHeight="1" x14ac:dyDescent="0.2">
      <c r="A38" s="98"/>
      <c r="B38" s="98"/>
      <c r="C38" s="98"/>
      <c r="D38" s="98"/>
      <c r="E38" s="98"/>
      <c r="F38" s="98"/>
      <c r="G38" s="98"/>
      <c r="H38" s="98"/>
    </row>
    <row r="39" spans="1:8" s="138" customFormat="1" ht="15.75" customHeight="1" x14ac:dyDescent="0.2">
      <c r="A39" s="481" t="s">
        <v>70</v>
      </c>
      <c r="B39" s="481"/>
      <c r="C39" s="481"/>
      <c r="D39" s="485">
        <f>D11</f>
        <v>0</v>
      </c>
      <c r="E39" s="485"/>
      <c r="F39" s="217"/>
      <c r="G39" s="218" t="str">
        <f>G11</f>
        <v xml:space="preserve">Kurs Tarihi:  </v>
      </c>
      <c r="H39" s="219" t="e">
        <f>H11</f>
        <v>#NUM!</v>
      </c>
    </row>
    <row r="40" spans="1:8" s="138" customFormat="1" ht="15.75" customHeight="1" x14ac:dyDescent="0.2">
      <c r="A40" s="482" t="s">
        <v>71</v>
      </c>
      <c r="B40" s="482"/>
      <c r="C40" s="482"/>
      <c r="D40" s="486">
        <f>D12</f>
        <v>0</v>
      </c>
      <c r="E40" s="486"/>
      <c r="F40" s="486"/>
      <c r="G40" s="218" t="str">
        <f>G12</f>
        <v xml:space="preserve">Kurs No:  </v>
      </c>
      <c r="H40" s="356">
        <f>H12</f>
        <v>0</v>
      </c>
    </row>
    <row r="41" spans="1:8" s="138" customFormat="1" ht="17.25" customHeight="1" x14ac:dyDescent="0.25">
      <c r="A41" s="244" t="s">
        <v>72</v>
      </c>
      <c r="B41" s="244" t="s">
        <v>73</v>
      </c>
      <c r="C41" s="244" t="s">
        <v>74</v>
      </c>
      <c r="D41" s="251" t="str">
        <f t="shared" ref="D41:H52" si="2">IF(D13="","",D13)</f>
        <v>PAZARTESİ</v>
      </c>
      <c r="E41" s="252" t="str">
        <f t="shared" si="2"/>
        <v>SALI</v>
      </c>
      <c r="F41" s="251" t="str">
        <f t="shared" si="2"/>
        <v>ÇARŞABA</v>
      </c>
      <c r="G41" s="251" t="str">
        <f t="shared" si="2"/>
        <v>PERŞEMBE</v>
      </c>
      <c r="H41" s="251" t="str">
        <f t="shared" si="2"/>
        <v>CUMA</v>
      </c>
    </row>
    <row r="42" spans="1:8" s="138" customFormat="1" ht="22.5" customHeight="1" x14ac:dyDescent="0.25">
      <c r="A42" s="246" t="s">
        <v>155</v>
      </c>
      <c r="B42" s="199">
        <f>IF(B14="","",B14)</f>
        <v>0.375</v>
      </c>
      <c r="C42" s="287" t="str">
        <f>IF(C14="","",C14)</f>
        <v>09:40</v>
      </c>
      <c r="D42" s="215" t="str">
        <f>IF(D14="","",D14)</f>
        <v/>
      </c>
      <c r="E42" s="215" t="str">
        <f t="shared" si="2"/>
        <v/>
      </c>
      <c r="F42" s="215" t="str">
        <f t="shared" si="2"/>
        <v/>
      </c>
      <c r="G42" s="215" t="str">
        <f t="shared" si="2"/>
        <v/>
      </c>
      <c r="H42" s="215" t="str">
        <f t="shared" si="2"/>
        <v/>
      </c>
    </row>
    <row r="43" spans="1:8" s="138" customFormat="1" ht="22.5" customHeight="1" x14ac:dyDescent="0.25">
      <c r="A43" s="246" t="s">
        <v>156</v>
      </c>
      <c r="B43" s="199" t="str">
        <f t="shared" ref="B43:C52" si="3">IF(B15="","",B15)</f>
        <v>09:40</v>
      </c>
      <c r="C43" s="287" t="str">
        <f t="shared" si="3"/>
        <v>10:20</v>
      </c>
      <c r="D43" s="215" t="str">
        <f t="shared" si="2"/>
        <v/>
      </c>
      <c r="E43" s="215" t="str">
        <f t="shared" si="2"/>
        <v/>
      </c>
      <c r="F43" s="215" t="str">
        <f t="shared" si="2"/>
        <v/>
      </c>
      <c r="G43" s="215" t="str">
        <f t="shared" si="2"/>
        <v/>
      </c>
      <c r="H43" s="215" t="str">
        <f t="shared" si="2"/>
        <v/>
      </c>
    </row>
    <row r="44" spans="1:8" s="138" customFormat="1" ht="22.5" customHeight="1" x14ac:dyDescent="0.25">
      <c r="A44" s="246" t="s">
        <v>76</v>
      </c>
      <c r="B44" s="288" t="str">
        <f t="shared" si="3"/>
        <v>10:20</v>
      </c>
      <c r="C44" s="289" t="str">
        <f t="shared" si="3"/>
        <v>10:30</v>
      </c>
      <c r="D44" s="245" t="str">
        <f t="shared" si="2"/>
        <v/>
      </c>
      <c r="E44" s="245" t="str">
        <f t="shared" si="2"/>
        <v/>
      </c>
      <c r="F44" s="245" t="str">
        <f t="shared" si="2"/>
        <v/>
      </c>
      <c r="G44" s="245" t="str">
        <f t="shared" si="2"/>
        <v/>
      </c>
      <c r="H44" s="245" t="str">
        <f t="shared" si="2"/>
        <v/>
      </c>
    </row>
    <row r="45" spans="1:8" ht="22.5" customHeight="1" x14ac:dyDescent="0.2">
      <c r="A45" s="246" t="s">
        <v>157</v>
      </c>
      <c r="B45" s="199" t="str">
        <f t="shared" si="3"/>
        <v>10:30</v>
      </c>
      <c r="C45" s="287" t="str">
        <f t="shared" si="3"/>
        <v>11:10</v>
      </c>
      <c r="D45" s="215" t="str">
        <f t="shared" si="2"/>
        <v/>
      </c>
      <c r="E45" s="215" t="str">
        <f t="shared" si="2"/>
        <v/>
      </c>
      <c r="F45" s="215" t="str">
        <f t="shared" si="2"/>
        <v/>
      </c>
      <c r="G45" s="215" t="str">
        <f t="shared" si="2"/>
        <v/>
      </c>
      <c r="H45" s="215" t="str">
        <f t="shared" si="2"/>
        <v/>
      </c>
    </row>
    <row r="46" spans="1:8" ht="22.5" customHeight="1" x14ac:dyDescent="0.2">
      <c r="A46" s="246" t="s">
        <v>158</v>
      </c>
      <c r="B46" s="199" t="str">
        <f t="shared" si="3"/>
        <v>11:10</v>
      </c>
      <c r="C46" s="287" t="str">
        <f t="shared" si="3"/>
        <v>11:50</v>
      </c>
      <c r="D46" s="215" t="str">
        <f t="shared" si="2"/>
        <v/>
      </c>
      <c r="E46" s="215" t="str">
        <f t="shared" si="2"/>
        <v/>
      </c>
      <c r="F46" s="215" t="str">
        <f t="shared" si="2"/>
        <v/>
      </c>
      <c r="G46" s="215" t="str">
        <f t="shared" si="2"/>
        <v/>
      </c>
      <c r="H46" s="215" t="str">
        <f t="shared" si="2"/>
        <v/>
      </c>
    </row>
    <row r="47" spans="1:8" ht="22.5" customHeight="1" x14ac:dyDescent="0.2">
      <c r="A47" s="311" t="s">
        <v>154</v>
      </c>
      <c r="B47" s="312" t="str">
        <f t="shared" si="3"/>
        <v>11:50</v>
      </c>
      <c r="C47" s="317" t="str">
        <f t="shared" si="3"/>
        <v>13:30</v>
      </c>
      <c r="D47" s="313" t="str">
        <f t="shared" si="2"/>
        <v/>
      </c>
      <c r="E47" s="313" t="str">
        <f t="shared" si="2"/>
        <v/>
      </c>
      <c r="F47" s="313" t="str">
        <f t="shared" si="2"/>
        <v/>
      </c>
      <c r="G47" s="313" t="str">
        <f t="shared" si="2"/>
        <v/>
      </c>
      <c r="H47" s="313" t="str">
        <f t="shared" si="2"/>
        <v/>
      </c>
    </row>
    <row r="48" spans="1:8" ht="22.5" customHeight="1" x14ac:dyDescent="0.2">
      <c r="A48" s="246" t="s">
        <v>159</v>
      </c>
      <c r="B48" s="199">
        <f t="shared" si="3"/>
        <v>0.5625</v>
      </c>
      <c r="C48" s="287" t="str">
        <f t="shared" si="3"/>
        <v>14:10</v>
      </c>
      <c r="D48" s="215" t="str">
        <f t="shared" si="2"/>
        <v/>
      </c>
      <c r="E48" s="215" t="str">
        <f t="shared" si="2"/>
        <v/>
      </c>
      <c r="F48" s="215" t="str">
        <f t="shared" si="2"/>
        <v/>
      </c>
      <c r="G48" s="215" t="str">
        <f t="shared" si="2"/>
        <v/>
      </c>
      <c r="H48" s="215" t="str">
        <f t="shared" si="2"/>
        <v/>
      </c>
    </row>
    <row r="49" spans="1:8" ht="22.5" customHeight="1" x14ac:dyDescent="0.2">
      <c r="A49" s="246" t="s">
        <v>160</v>
      </c>
      <c r="B49" s="199" t="str">
        <f t="shared" si="3"/>
        <v>14:10</v>
      </c>
      <c r="C49" s="287" t="str">
        <f t="shared" si="3"/>
        <v>14:50</v>
      </c>
      <c r="D49" s="215" t="str">
        <f t="shared" si="2"/>
        <v/>
      </c>
      <c r="E49" s="215" t="str">
        <f t="shared" si="2"/>
        <v/>
      </c>
      <c r="F49" s="215" t="str">
        <f t="shared" si="2"/>
        <v/>
      </c>
      <c r="G49" s="215" t="str">
        <f>IF(G21="","",G21)</f>
        <v/>
      </c>
      <c r="H49" s="215" t="str">
        <f t="shared" si="2"/>
        <v/>
      </c>
    </row>
    <row r="50" spans="1:8" ht="22.5" customHeight="1" x14ac:dyDescent="0.2">
      <c r="A50" s="246" t="s">
        <v>76</v>
      </c>
      <c r="B50" s="288" t="str">
        <f t="shared" si="3"/>
        <v>14:50</v>
      </c>
      <c r="C50" s="289" t="str">
        <f t="shared" si="3"/>
        <v>15:00</v>
      </c>
      <c r="D50" s="245" t="str">
        <f t="shared" si="2"/>
        <v/>
      </c>
      <c r="E50" s="245" t="str">
        <f t="shared" si="2"/>
        <v/>
      </c>
      <c r="F50" s="245" t="str">
        <f t="shared" si="2"/>
        <v/>
      </c>
      <c r="G50" s="245" t="str">
        <f>IF(G22="","",G22)</f>
        <v/>
      </c>
      <c r="H50" s="245" t="str">
        <f t="shared" si="2"/>
        <v/>
      </c>
    </row>
    <row r="51" spans="1:8" ht="22.5" customHeight="1" x14ac:dyDescent="0.2">
      <c r="A51" s="246" t="s">
        <v>161</v>
      </c>
      <c r="B51" s="199" t="str">
        <f t="shared" si="3"/>
        <v>15:00</v>
      </c>
      <c r="C51" s="287" t="str">
        <f t="shared" si="3"/>
        <v>15:40</v>
      </c>
      <c r="D51" s="215" t="str">
        <f t="shared" si="2"/>
        <v/>
      </c>
      <c r="E51" s="215" t="str">
        <f t="shared" si="2"/>
        <v/>
      </c>
      <c r="F51" s="215" t="str">
        <f t="shared" si="2"/>
        <v/>
      </c>
      <c r="G51" s="215" t="str">
        <f>IF(G23="","",G23)</f>
        <v/>
      </c>
      <c r="H51" s="215" t="str">
        <f t="shared" si="2"/>
        <v/>
      </c>
    </row>
    <row r="52" spans="1:8" ht="22.5" customHeight="1" x14ac:dyDescent="0.2">
      <c r="A52" s="246" t="s">
        <v>162</v>
      </c>
      <c r="B52" s="199" t="str">
        <f t="shared" si="3"/>
        <v>15:40</v>
      </c>
      <c r="C52" s="287" t="str">
        <f t="shared" si="3"/>
        <v>16:20</v>
      </c>
      <c r="D52" s="215" t="str">
        <f t="shared" si="2"/>
        <v/>
      </c>
      <c r="E52" s="215" t="str">
        <f t="shared" si="2"/>
        <v/>
      </c>
      <c r="F52" s="215" t="str">
        <f t="shared" si="2"/>
        <v/>
      </c>
      <c r="G52" s="215" t="str">
        <f>IF(G24="","",G24)</f>
        <v/>
      </c>
      <c r="H52" s="215" t="str">
        <f t="shared" si="2"/>
        <v/>
      </c>
    </row>
    <row r="53" spans="1:8" ht="17.25" customHeight="1" x14ac:dyDescent="0.2">
      <c r="A53" s="487" t="s">
        <v>78</v>
      </c>
      <c r="B53" s="487"/>
      <c r="C53" s="487"/>
      <c r="D53" s="487"/>
      <c r="E53" s="487"/>
      <c r="F53" s="101"/>
      <c r="G53" s="101"/>
      <c r="H53" s="101"/>
    </row>
    <row r="54" spans="1:8" ht="12.75" x14ac:dyDescent="0.2">
      <c r="A54" s="480">
        <f>A26</f>
        <v>0</v>
      </c>
      <c r="B54" s="480"/>
      <c r="C54" s="480"/>
      <c r="D54" s="480"/>
      <c r="E54" s="480"/>
      <c r="F54" s="480" t="str">
        <f>F26</f>
        <v>Nur AYYÜZ</v>
      </c>
      <c r="G54" s="480"/>
      <c r="H54" s="480"/>
    </row>
    <row r="55" spans="1:8" ht="12" customHeight="1" x14ac:dyDescent="0.2">
      <c r="A55" s="480" t="s">
        <v>0</v>
      </c>
      <c r="B55" s="480"/>
      <c r="C55" s="480"/>
      <c r="D55" s="480"/>
      <c r="E55" s="480"/>
      <c r="F55" s="480" t="str">
        <f>F27</f>
        <v>Müdür Yardımcısı</v>
      </c>
      <c r="G55" s="480"/>
      <c r="H55" s="480"/>
    </row>
    <row r="56" spans="1:8" ht="18" hidden="1" customHeight="1" x14ac:dyDescent="0.25">
      <c r="A56" s="135"/>
      <c r="B56" s="135"/>
      <c r="C56" s="135"/>
      <c r="D56" s="135"/>
      <c r="E56" s="135"/>
      <c r="F56" s="135"/>
      <c r="G56" s="135"/>
      <c r="H56" s="135"/>
    </row>
    <row r="57" spans="1:8" ht="15" x14ac:dyDescent="0.25">
      <c r="A57" s="135"/>
      <c r="B57" s="135"/>
      <c r="C57" s="135"/>
      <c r="D57" s="135"/>
      <c r="E57" s="135"/>
      <c r="F57" s="135"/>
      <c r="G57" s="135"/>
      <c r="H57" s="135"/>
    </row>
    <row r="58" spans="1:8" ht="15" x14ac:dyDescent="0.25">
      <c r="A58" s="135"/>
      <c r="B58" s="135"/>
      <c r="C58" s="135"/>
      <c r="D58" s="135"/>
      <c r="E58" s="135"/>
      <c r="F58" s="135"/>
      <c r="G58" s="135"/>
      <c r="H58" s="135"/>
    </row>
    <row r="59" spans="1:8" ht="15" x14ac:dyDescent="0.25">
      <c r="A59" s="135"/>
      <c r="B59" s="135"/>
      <c r="C59" s="135"/>
      <c r="D59" s="135"/>
      <c r="E59" s="135"/>
      <c r="F59" s="135"/>
      <c r="G59" s="135"/>
      <c r="H59" s="135"/>
    </row>
    <row r="60" spans="1:8" ht="15" x14ac:dyDescent="0.25">
      <c r="A60" s="135"/>
      <c r="B60" s="135"/>
      <c r="C60" s="135"/>
      <c r="D60" s="135"/>
      <c r="E60" s="135"/>
      <c r="F60" s="135"/>
      <c r="G60" s="135"/>
      <c r="H60" s="135"/>
    </row>
    <row r="61" spans="1:8" ht="15" x14ac:dyDescent="0.25">
      <c r="A61" s="135"/>
      <c r="B61" s="135"/>
      <c r="C61" s="135"/>
      <c r="D61" s="135"/>
      <c r="E61" s="135"/>
      <c r="F61" s="135"/>
      <c r="G61" s="135"/>
      <c r="H61" s="135"/>
    </row>
    <row r="62" spans="1:8" ht="12" x14ac:dyDescent="0.2"/>
    <row r="63" spans="1:8" ht="12" x14ac:dyDescent="0.2"/>
    <row r="64" spans="1:8" ht="12" x14ac:dyDescent="0.2"/>
    <row r="65" ht="12" x14ac:dyDescent="0.2"/>
    <row r="66" ht="12" x14ac:dyDescent="0.2"/>
    <row r="67" ht="12" x14ac:dyDescent="0.2"/>
    <row r="68" ht="12" x14ac:dyDescent="0.2"/>
    <row r="69" ht="12" x14ac:dyDescent="0.2"/>
    <row r="70" ht="12" x14ac:dyDescent="0.2"/>
    <row r="71" ht="12" x14ac:dyDescent="0.2"/>
    <row r="72" ht="12" x14ac:dyDescent="0.2"/>
    <row r="73" ht="12" x14ac:dyDescent="0.2"/>
    <row r="74" ht="12" x14ac:dyDescent="0.2"/>
  </sheetData>
  <protectedRanges>
    <protectedRange sqref="D39:D40 D12" name="Aralık2_2"/>
    <protectedRange sqref="D12 D40" name="Aralık1_1"/>
    <protectedRange sqref="D11" name="Aralık2_1_1"/>
  </protectedRanges>
  <mergeCells count="41">
    <mergeCell ref="A11:C11"/>
    <mergeCell ref="D11:E11"/>
    <mergeCell ref="A1:H1"/>
    <mergeCell ref="A2:H2"/>
    <mergeCell ref="A3:H3"/>
    <mergeCell ref="B4:E4"/>
    <mergeCell ref="B5:G5"/>
    <mergeCell ref="A6:H6"/>
    <mergeCell ref="A7:D7"/>
    <mergeCell ref="E7:H7"/>
    <mergeCell ref="A8:C8"/>
    <mergeCell ref="D8:H8"/>
    <mergeCell ref="A9:H9"/>
    <mergeCell ref="B32:E32"/>
    <mergeCell ref="A12:C12"/>
    <mergeCell ref="D12:F12"/>
    <mergeCell ref="N14:N15"/>
    <mergeCell ref="A25:E25"/>
    <mergeCell ref="A26:E26"/>
    <mergeCell ref="F26:H26"/>
    <mergeCell ref="A27:E27"/>
    <mergeCell ref="F27:H27"/>
    <mergeCell ref="A29:H29"/>
    <mergeCell ref="A30:H30"/>
    <mergeCell ref="A31:H31"/>
    <mergeCell ref="B33:G33"/>
    <mergeCell ref="A34:H34"/>
    <mergeCell ref="A35:D35"/>
    <mergeCell ref="E35:H35"/>
    <mergeCell ref="A36:C36"/>
    <mergeCell ref="D36:H36"/>
    <mergeCell ref="A54:E54"/>
    <mergeCell ref="F54:H54"/>
    <mergeCell ref="A55:E55"/>
    <mergeCell ref="F55:H55"/>
    <mergeCell ref="A37:H37"/>
    <mergeCell ref="A39:C39"/>
    <mergeCell ref="D39:E39"/>
    <mergeCell ref="A40:C40"/>
    <mergeCell ref="D40:F40"/>
    <mergeCell ref="A53:E53"/>
  </mergeCells>
  <printOptions horizontalCentered="1" verticalCentered="1"/>
  <pageMargins left="0.23" right="0.23622047244094491" top="0.3" bottom="0.19" header="0.31496062992125984" footer="0.15748031496062992"/>
  <pageSetup paperSize="9" scale="74" orientation="portrait" blackAndWhite="1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86"/>
  <sheetViews>
    <sheetView zoomScale="90" zoomScaleNormal="90" zoomScaleSheetLayoutView="100" workbookViewId="0">
      <selection activeCell="C24" sqref="C24"/>
    </sheetView>
  </sheetViews>
  <sheetFormatPr defaultColWidth="15" defaultRowHeight="0" customHeight="1" zeroHeight="1" x14ac:dyDescent="0.2"/>
  <cols>
    <col min="1" max="1" width="7.5703125" style="98" customWidth="1"/>
    <col min="2" max="2" width="7.28515625" style="98" customWidth="1"/>
    <col min="3" max="3" width="7" style="98" customWidth="1"/>
    <col min="4" max="4" width="14.7109375" style="98" customWidth="1"/>
    <col min="5" max="5" width="15.42578125" style="98" customWidth="1"/>
    <col min="6" max="6" width="14.28515625" style="98" customWidth="1"/>
    <col min="7" max="7" width="14.85546875" style="98" customWidth="1"/>
    <col min="8" max="8" width="14.5703125" style="98" customWidth="1"/>
    <col min="9" max="9" width="15.140625" style="98" customWidth="1"/>
    <col min="10" max="10" width="16" style="98" customWidth="1"/>
    <col min="11" max="14" width="0.5703125" style="98" customWidth="1"/>
    <col min="15" max="15" width="1.42578125" style="98" customWidth="1"/>
    <col min="16" max="16" width="9.7109375" style="98" customWidth="1"/>
    <col min="17" max="17" width="6.85546875" style="98" customWidth="1"/>
    <col min="18" max="18" width="8" style="98" customWidth="1"/>
    <col min="19" max="19" width="6.85546875" style="98" customWidth="1"/>
    <col min="20" max="20" width="7.140625" style="98" customWidth="1"/>
    <col min="21" max="22" width="8.42578125" style="98" customWidth="1"/>
    <col min="23" max="23" width="1.140625" style="98" customWidth="1"/>
    <col min="24" max="24" width="8" style="98" customWidth="1"/>
    <col min="25" max="25" width="0.85546875" style="98" customWidth="1"/>
    <col min="26" max="26" width="8" style="98" customWidth="1"/>
    <col min="27" max="249" width="15" style="98"/>
    <col min="250" max="250" width="8.140625" style="98" bestFit="1" customWidth="1"/>
    <col min="251" max="252" width="7.7109375" style="98" customWidth="1"/>
    <col min="253" max="257" width="19" style="98" customWidth="1"/>
    <col min="258" max="270" width="0.5703125" style="98" customWidth="1"/>
    <col min="271" max="505" width="15" style="98"/>
    <col min="506" max="506" width="8.140625" style="98" bestFit="1" customWidth="1"/>
    <col min="507" max="508" width="7.7109375" style="98" customWidth="1"/>
    <col min="509" max="513" width="19" style="98" customWidth="1"/>
    <col min="514" max="526" width="0.5703125" style="98" customWidth="1"/>
    <col min="527" max="761" width="15" style="98"/>
    <col min="762" max="762" width="8.140625" style="98" bestFit="1" customWidth="1"/>
    <col min="763" max="764" width="7.7109375" style="98" customWidth="1"/>
    <col min="765" max="769" width="19" style="98" customWidth="1"/>
    <col min="770" max="782" width="0.5703125" style="98" customWidth="1"/>
    <col min="783" max="1017" width="15" style="98"/>
    <col min="1018" max="1018" width="8.140625" style="98" bestFit="1" customWidth="1"/>
    <col min="1019" max="1020" width="7.7109375" style="98" customWidth="1"/>
    <col min="1021" max="1025" width="19" style="98" customWidth="1"/>
    <col min="1026" max="1038" width="0.5703125" style="98" customWidth="1"/>
    <col min="1039" max="1273" width="15" style="98"/>
    <col min="1274" max="1274" width="8.140625" style="98" bestFit="1" customWidth="1"/>
    <col min="1275" max="1276" width="7.7109375" style="98" customWidth="1"/>
    <col min="1277" max="1281" width="19" style="98" customWidth="1"/>
    <col min="1282" max="1294" width="0.5703125" style="98" customWidth="1"/>
    <col min="1295" max="1529" width="15" style="98"/>
    <col min="1530" max="1530" width="8.140625" style="98" bestFit="1" customWidth="1"/>
    <col min="1531" max="1532" width="7.7109375" style="98" customWidth="1"/>
    <col min="1533" max="1537" width="19" style="98" customWidth="1"/>
    <col min="1538" max="1550" width="0.5703125" style="98" customWidth="1"/>
    <col min="1551" max="1785" width="15" style="98"/>
    <col min="1786" max="1786" width="8.140625" style="98" bestFit="1" customWidth="1"/>
    <col min="1787" max="1788" width="7.7109375" style="98" customWidth="1"/>
    <col min="1789" max="1793" width="19" style="98" customWidth="1"/>
    <col min="1794" max="1806" width="0.5703125" style="98" customWidth="1"/>
    <col min="1807" max="2041" width="15" style="98"/>
    <col min="2042" max="2042" width="8.140625" style="98" bestFit="1" customWidth="1"/>
    <col min="2043" max="2044" width="7.7109375" style="98" customWidth="1"/>
    <col min="2045" max="2049" width="19" style="98" customWidth="1"/>
    <col min="2050" max="2062" width="0.5703125" style="98" customWidth="1"/>
    <col min="2063" max="2297" width="15" style="98"/>
    <col min="2298" max="2298" width="8.140625" style="98" bestFit="1" customWidth="1"/>
    <col min="2299" max="2300" width="7.7109375" style="98" customWidth="1"/>
    <col min="2301" max="2305" width="19" style="98" customWidth="1"/>
    <col min="2306" max="2318" width="0.5703125" style="98" customWidth="1"/>
    <col min="2319" max="2553" width="15" style="98"/>
    <col min="2554" max="2554" width="8.140625" style="98" bestFit="1" customWidth="1"/>
    <col min="2555" max="2556" width="7.7109375" style="98" customWidth="1"/>
    <col min="2557" max="2561" width="19" style="98" customWidth="1"/>
    <col min="2562" max="2574" width="0.5703125" style="98" customWidth="1"/>
    <col min="2575" max="2809" width="15" style="98"/>
    <col min="2810" max="2810" width="8.140625" style="98" bestFit="1" customWidth="1"/>
    <col min="2811" max="2812" width="7.7109375" style="98" customWidth="1"/>
    <col min="2813" max="2817" width="19" style="98" customWidth="1"/>
    <col min="2818" max="2830" width="0.5703125" style="98" customWidth="1"/>
    <col min="2831" max="3065" width="15" style="98"/>
    <col min="3066" max="3066" width="8.140625" style="98" bestFit="1" customWidth="1"/>
    <col min="3067" max="3068" width="7.7109375" style="98" customWidth="1"/>
    <col min="3069" max="3073" width="19" style="98" customWidth="1"/>
    <col min="3074" max="3086" width="0.5703125" style="98" customWidth="1"/>
    <col min="3087" max="3321" width="15" style="98"/>
    <col min="3322" max="3322" width="8.140625" style="98" bestFit="1" customWidth="1"/>
    <col min="3323" max="3324" width="7.7109375" style="98" customWidth="1"/>
    <col min="3325" max="3329" width="19" style="98" customWidth="1"/>
    <col min="3330" max="3342" width="0.5703125" style="98" customWidth="1"/>
    <col min="3343" max="3577" width="15" style="98"/>
    <col min="3578" max="3578" width="8.140625" style="98" bestFit="1" customWidth="1"/>
    <col min="3579" max="3580" width="7.7109375" style="98" customWidth="1"/>
    <col min="3581" max="3585" width="19" style="98" customWidth="1"/>
    <col min="3586" max="3598" width="0.5703125" style="98" customWidth="1"/>
    <col min="3599" max="3833" width="15" style="98"/>
    <col min="3834" max="3834" width="8.140625" style="98" bestFit="1" customWidth="1"/>
    <col min="3835" max="3836" width="7.7109375" style="98" customWidth="1"/>
    <col min="3837" max="3841" width="19" style="98" customWidth="1"/>
    <col min="3842" max="3854" width="0.5703125" style="98" customWidth="1"/>
    <col min="3855" max="4089" width="15" style="98"/>
    <col min="4090" max="4090" width="8.140625" style="98" bestFit="1" customWidth="1"/>
    <col min="4091" max="4092" width="7.7109375" style="98" customWidth="1"/>
    <col min="4093" max="4097" width="19" style="98" customWidth="1"/>
    <col min="4098" max="4110" width="0.5703125" style="98" customWidth="1"/>
    <col min="4111" max="4345" width="15" style="98"/>
    <col min="4346" max="4346" width="8.140625" style="98" bestFit="1" customWidth="1"/>
    <col min="4347" max="4348" width="7.7109375" style="98" customWidth="1"/>
    <col min="4349" max="4353" width="19" style="98" customWidth="1"/>
    <col min="4354" max="4366" width="0.5703125" style="98" customWidth="1"/>
    <col min="4367" max="4601" width="15" style="98"/>
    <col min="4602" max="4602" width="8.140625" style="98" bestFit="1" customWidth="1"/>
    <col min="4603" max="4604" width="7.7109375" style="98" customWidth="1"/>
    <col min="4605" max="4609" width="19" style="98" customWidth="1"/>
    <col min="4610" max="4622" width="0.5703125" style="98" customWidth="1"/>
    <col min="4623" max="4857" width="15" style="98"/>
    <col min="4858" max="4858" width="8.140625" style="98" bestFit="1" customWidth="1"/>
    <col min="4859" max="4860" width="7.7109375" style="98" customWidth="1"/>
    <col min="4861" max="4865" width="19" style="98" customWidth="1"/>
    <col min="4866" max="4878" width="0.5703125" style="98" customWidth="1"/>
    <col min="4879" max="5113" width="15" style="98"/>
    <col min="5114" max="5114" width="8.140625" style="98" bestFit="1" customWidth="1"/>
    <col min="5115" max="5116" width="7.7109375" style="98" customWidth="1"/>
    <col min="5117" max="5121" width="19" style="98" customWidth="1"/>
    <col min="5122" max="5134" width="0.5703125" style="98" customWidth="1"/>
    <col min="5135" max="5369" width="15" style="98"/>
    <col min="5370" max="5370" width="8.140625" style="98" bestFit="1" customWidth="1"/>
    <col min="5371" max="5372" width="7.7109375" style="98" customWidth="1"/>
    <col min="5373" max="5377" width="19" style="98" customWidth="1"/>
    <col min="5378" max="5390" width="0.5703125" style="98" customWidth="1"/>
    <col min="5391" max="5625" width="15" style="98"/>
    <col min="5626" max="5626" width="8.140625" style="98" bestFit="1" customWidth="1"/>
    <col min="5627" max="5628" width="7.7109375" style="98" customWidth="1"/>
    <col min="5629" max="5633" width="19" style="98" customWidth="1"/>
    <col min="5634" max="5646" width="0.5703125" style="98" customWidth="1"/>
    <col min="5647" max="5881" width="15" style="98"/>
    <col min="5882" max="5882" width="8.140625" style="98" bestFit="1" customWidth="1"/>
    <col min="5883" max="5884" width="7.7109375" style="98" customWidth="1"/>
    <col min="5885" max="5889" width="19" style="98" customWidth="1"/>
    <col min="5890" max="5902" width="0.5703125" style="98" customWidth="1"/>
    <col min="5903" max="6137" width="15" style="98"/>
    <col min="6138" max="6138" width="8.140625" style="98" bestFit="1" customWidth="1"/>
    <col min="6139" max="6140" width="7.7109375" style="98" customWidth="1"/>
    <col min="6141" max="6145" width="19" style="98" customWidth="1"/>
    <col min="6146" max="6158" width="0.5703125" style="98" customWidth="1"/>
    <col min="6159" max="6393" width="15" style="98"/>
    <col min="6394" max="6394" width="8.140625" style="98" bestFit="1" customWidth="1"/>
    <col min="6395" max="6396" width="7.7109375" style="98" customWidth="1"/>
    <col min="6397" max="6401" width="19" style="98" customWidth="1"/>
    <col min="6402" max="6414" width="0.5703125" style="98" customWidth="1"/>
    <col min="6415" max="6649" width="15" style="98"/>
    <col min="6650" max="6650" width="8.140625" style="98" bestFit="1" customWidth="1"/>
    <col min="6651" max="6652" width="7.7109375" style="98" customWidth="1"/>
    <col min="6653" max="6657" width="19" style="98" customWidth="1"/>
    <col min="6658" max="6670" width="0.5703125" style="98" customWidth="1"/>
    <col min="6671" max="6905" width="15" style="98"/>
    <col min="6906" max="6906" width="8.140625" style="98" bestFit="1" customWidth="1"/>
    <col min="6907" max="6908" width="7.7109375" style="98" customWidth="1"/>
    <col min="6909" max="6913" width="19" style="98" customWidth="1"/>
    <col min="6914" max="6926" width="0.5703125" style="98" customWidth="1"/>
    <col min="6927" max="7161" width="15" style="98"/>
    <col min="7162" max="7162" width="8.140625" style="98" bestFit="1" customWidth="1"/>
    <col min="7163" max="7164" width="7.7109375" style="98" customWidth="1"/>
    <col min="7165" max="7169" width="19" style="98" customWidth="1"/>
    <col min="7170" max="7182" width="0.5703125" style="98" customWidth="1"/>
    <col min="7183" max="7417" width="15" style="98"/>
    <col min="7418" max="7418" width="8.140625" style="98" bestFit="1" customWidth="1"/>
    <col min="7419" max="7420" width="7.7109375" style="98" customWidth="1"/>
    <col min="7421" max="7425" width="19" style="98" customWidth="1"/>
    <col min="7426" max="7438" width="0.5703125" style="98" customWidth="1"/>
    <col min="7439" max="7673" width="15" style="98"/>
    <col min="7674" max="7674" width="8.140625" style="98" bestFit="1" customWidth="1"/>
    <col min="7675" max="7676" width="7.7109375" style="98" customWidth="1"/>
    <col min="7677" max="7681" width="19" style="98" customWidth="1"/>
    <col min="7682" max="7694" width="0.5703125" style="98" customWidth="1"/>
    <col min="7695" max="7929" width="15" style="98"/>
    <col min="7930" max="7930" width="8.140625" style="98" bestFit="1" customWidth="1"/>
    <col min="7931" max="7932" width="7.7109375" style="98" customWidth="1"/>
    <col min="7933" max="7937" width="19" style="98" customWidth="1"/>
    <col min="7938" max="7950" width="0.5703125" style="98" customWidth="1"/>
    <col min="7951" max="8185" width="15" style="98"/>
    <col min="8186" max="8186" width="8.140625" style="98" bestFit="1" customWidth="1"/>
    <col min="8187" max="8188" width="7.7109375" style="98" customWidth="1"/>
    <col min="8189" max="8193" width="19" style="98" customWidth="1"/>
    <col min="8194" max="8206" width="0.5703125" style="98" customWidth="1"/>
    <col min="8207" max="8441" width="15" style="98"/>
    <col min="8442" max="8442" width="8.140625" style="98" bestFit="1" customWidth="1"/>
    <col min="8443" max="8444" width="7.7109375" style="98" customWidth="1"/>
    <col min="8445" max="8449" width="19" style="98" customWidth="1"/>
    <col min="8450" max="8462" width="0.5703125" style="98" customWidth="1"/>
    <col min="8463" max="8697" width="15" style="98"/>
    <col min="8698" max="8698" width="8.140625" style="98" bestFit="1" customWidth="1"/>
    <col min="8699" max="8700" width="7.7109375" style="98" customWidth="1"/>
    <col min="8701" max="8705" width="19" style="98" customWidth="1"/>
    <col min="8706" max="8718" width="0.5703125" style="98" customWidth="1"/>
    <col min="8719" max="8953" width="15" style="98"/>
    <col min="8954" max="8954" width="8.140625" style="98" bestFit="1" customWidth="1"/>
    <col min="8955" max="8956" width="7.7109375" style="98" customWidth="1"/>
    <col min="8957" max="8961" width="19" style="98" customWidth="1"/>
    <col min="8962" max="8974" width="0.5703125" style="98" customWidth="1"/>
    <col min="8975" max="9209" width="15" style="98"/>
    <col min="9210" max="9210" width="8.140625" style="98" bestFit="1" customWidth="1"/>
    <col min="9211" max="9212" width="7.7109375" style="98" customWidth="1"/>
    <col min="9213" max="9217" width="19" style="98" customWidth="1"/>
    <col min="9218" max="9230" width="0.5703125" style="98" customWidth="1"/>
    <col min="9231" max="9465" width="15" style="98"/>
    <col min="9466" max="9466" width="8.140625" style="98" bestFit="1" customWidth="1"/>
    <col min="9467" max="9468" width="7.7109375" style="98" customWidth="1"/>
    <col min="9469" max="9473" width="19" style="98" customWidth="1"/>
    <col min="9474" max="9486" width="0.5703125" style="98" customWidth="1"/>
    <col min="9487" max="9721" width="15" style="98"/>
    <col min="9722" max="9722" width="8.140625" style="98" bestFit="1" customWidth="1"/>
    <col min="9723" max="9724" width="7.7109375" style="98" customWidth="1"/>
    <col min="9725" max="9729" width="19" style="98" customWidth="1"/>
    <col min="9730" max="9742" width="0.5703125" style="98" customWidth="1"/>
    <col min="9743" max="9977" width="15" style="98"/>
    <col min="9978" max="9978" width="8.140625" style="98" bestFit="1" customWidth="1"/>
    <col min="9979" max="9980" width="7.7109375" style="98" customWidth="1"/>
    <col min="9981" max="9985" width="19" style="98" customWidth="1"/>
    <col min="9986" max="9998" width="0.5703125" style="98" customWidth="1"/>
    <col min="9999" max="10233" width="15" style="98"/>
    <col min="10234" max="10234" width="8.140625" style="98" bestFit="1" customWidth="1"/>
    <col min="10235" max="10236" width="7.7109375" style="98" customWidth="1"/>
    <col min="10237" max="10241" width="19" style="98" customWidth="1"/>
    <col min="10242" max="10254" width="0.5703125" style="98" customWidth="1"/>
    <col min="10255" max="10489" width="15" style="98"/>
    <col min="10490" max="10490" width="8.140625" style="98" bestFit="1" customWidth="1"/>
    <col min="10491" max="10492" width="7.7109375" style="98" customWidth="1"/>
    <col min="10493" max="10497" width="19" style="98" customWidth="1"/>
    <col min="10498" max="10510" width="0.5703125" style="98" customWidth="1"/>
    <col min="10511" max="10745" width="15" style="98"/>
    <col min="10746" max="10746" width="8.140625" style="98" bestFit="1" customWidth="1"/>
    <col min="10747" max="10748" width="7.7109375" style="98" customWidth="1"/>
    <col min="10749" max="10753" width="19" style="98" customWidth="1"/>
    <col min="10754" max="10766" width="0.5703125" style="98" customWidth="1"/>
    <col min="10767" max="11001" width="15" style="98"/>
    <col min="11002" max="11002" width="8.140625" style="98" bestFit="1" customWidth="1"/>
    <col min="11003" max="11004" width="7.7109375" style="98" customWidth="1"/>
    <col min="11005" max="11009" width="19" style="98" customWidth="1"/>
    <col min="11010" max="11022" width="0.5703125" style="98" customWidth="1"/>
    <col min="11023" max="11257" width="15" style="98"/>
    <col min="11258" max="11258" width="8.140625" style="98" bestFit="1" customWidth="1"/>
    <col min="11259" max="11260" width="7.7109375" style="98" customWidth="1"/>
    <col min="11261" max="11265" width="19" style="98" customWidth="1"/>
    <col min="11266" max="11278" width="0.5703125" style="98" customWidth="1"/>
    <col min="11279" max="11513" width="15" style="98"/>
    <col min="11514" max="11514" width="8.140625" style="98" bestFit="1" customWidth="1"/>
    <col min="11515" max="11516" width="7.7109375" style="98" customWidth="1"/>
    <col min="11517" max="11521" width="19" style="98" customWidth="1"/>
    <col min="11522" max="11534" width="0.5703125" style="98" customWidth="1"/>
    <col min="11535" max="11769" width="15" style="98"/>
    <col min="11770" max="11770" width="8.140625" style="98" bestFit="1" customWidth="1"/>
    <col min="11771" max="11772" width="7.7109375" style="98" customWidth="1"/>
    <col min="11773" max="11777" width="19" style="98" customWidth="1"/>
    <col min="11778" max="11790" width="0.5703125" style="98" customWidth="1"/>
    <col min="11791" max="12025" width="15" style="98"/>
    <col min="12026" max="12026" width="8.140625" style="98" bestFit="1" customWidth="1"/>
    <col min="12027" max="12028" width="7.7109375" style="98" customWidth="1"/>
    <col min="12029" max="12033" width="19" style="98" customWidth="1"/>
    <col min="12034" max="12046" width="0.5703125" style="98" customWidth="1"/>
    <col min="12047" max="12281" width="15" style="98"/>
    <col min="12282" max="12282" width="8.140625" style="98" bestFit="1" customWidth="1"/>
    <col min="12283" max="12284" width="7.7109375" style="98" customWidth="1"/>
    <col min="12285" max="12289" width="19" style="98" customWidth="1"/>
    <col min="12290" max="12302" width="0.5703125" style="98" customWidth="1"/>
    <col min="12303" max="12537" width="15" style="98"/>
    <col min="12538" max="12538" width="8.140625" style="98" bestFit="1" customWidth="1"/>
    <col min="12539" max="12540" width="7.7109375" style="98" customWidth="1"/>
    <col min="12541" max="12545" width="19" style="98" customWidth="1"/>
    <col min="12546" max="12558" width="0.5703125" style="98" customWidth="1"/>
    <col min="12559" max="12793" width="15" style="98"/>
    <col min="12794" max="12794" width="8.140625" style="98" bestFit="1" customWidth="1"/>
    <col min="12795" max="12796" width="7.7109375" style="98" customWidth="1"/>
    <col min="12797" max="12801" width="19" style="98" customWidth="1"/>
    <col min="12802" max="12814" width="0.5703125" style="98" customWidth="1"/>
    <col min="12815" max="13049" width="15" style="98"/>
    <col min="13050" max="13050" width="8.140625" style="98" bestFit="1" customWidth="1"/>
    <col min="13051" max="13052" width="7.7109375" style="98" customWidth="1"/>
    <col min="13053" max="13057" width="19" style="98" customWidth="1"/>
    <col min="13058" max="13070" width="0.5703125" style="98" customWidth="1"/>
    <col min="13071" max="13305" width="15" style="98"/>
    <col min="13306" max="13306" width="8.140625" style="98" bestFit="1" customWidth="1"/>
    <col min="13307" max="13308" width="7.7109375" style="98" customWidth="1"/>
    <col min="13309" max="13313" width="19" style="98" customWidth="1"/>
    <col min="13314" max="13326" width="0.5703125" style="98" customWidth="1"/>
    <col min="13327" max="13561" width="15" style="98"/>
    <col min="13562" max="13562" width="8.140625" style="98" bestFit="1" customWidth="1"/>
    <col min="13563" max="13564" width="7.7109375" style="98" customWidth="1"/>
    <col min="13565" max="13569" width="19" style="98" customWidth="1"/>
    <col min="13570" max="13582" width="0.5703125" style="98" customWidth="1"/>
    <col min="13583" max="13817" width="15" style="98"/>
    <col min="13818" max="13818" width="8.140625" style="98" bestFit="1" customWidth="1"/>
    <col min="13819" max="13820" width="7.7109375" style="98" customWidth="1"/>
    <col min="13821" max="13825" width="19" style="98" customWidth="1"/>
    <col min="13826" max="13838" width="0.5703125" style="98" customWidth="1"/>
    <col min="13839" max="14073" width="15" style="98"/>
    <col min="14074" max="14074" width="8.140625" style="98" bestFit="1" customWidth="1"/>
    <col min="14075" max="14076" width="7.7109375" style="98" customWidth="1"/>
    <col min="14077" max="14081" width="19" style="98" customWidth="1"/>
    <col min="14082" max="14094" width="0.5703125" style="98" customWidth="1"/>
    <col min="14095" max="14329" width="15" style="98"/>
    <col min="14330" max="14330" width="8.140625" style="98" bestFit="1" customWidth="1"/>
    <col min="14331" max="14332" width="7.7109375" style="98" customWidth="1"/>
    <col min="14333" max="14337" width="19" style="98" customWidth="1"/>
    <col min="14338" max="14350" width="0.5703125" style="98" customWidth="1"/>
    <col min="14351" max="14585" width="15" style="98"/>
    <col min="14586" max="14586" width="8.140625" style="98" bestFit="1" customWidth="1"/>
    <col min="14587" max="14588" width="7.7109375" style="98" customWidth="1"/>
    <col min="14589" max="14593" width="19" style="98" customWidth="1"/>
    <col min="14594" max="14606" width="0.5703125" style="98" customWidth="1"/>
    <col min="14607" max="14841" width="15" style="98"/>
    <col min="14842" max="14842" width="8.140625" style="98" bestFit="1" customWidth="1"/>
    <col min="14843" max="14844" width="7.7109375" style="98" customWidth="1"/>
    <col min="14845" max="14849" width="19" style="98" customWidth="1"/>
    <col min="14850" max="14862" width="0.5703125" style="98" customWidth="1"/>
    <col min="14863" max="15097" width="15" style="98"/>
    <col min="15098" max="15098" width="8.140625" style="98" bestFit="1" customWidth="1"/>
    <col min="15099" max="15100" width="7.7109375" style="98" customWidth="1"/>
    <col min="15101" max="15105" width="19" style="98" customWidth="1"/>
    <col min="15106" max="15118" width="0.5703125" style="98" customWidth="1"/>
    <col min="15119" max="15353" width="15" style="98"/>
    <col min="15354" max="15354" width="8.140625" style="98" bestFit="1" customWidth="1"/>
    <col min="15355" max="15356" width="7.7109375" style="98" customWidth="1"/>
    <col min="15357" max="15361" width="19" style="98" customWidth="1"/>
    <col min="15362" max="15374" width="0.5703125" style="98" customWidth="1"/>
    <col min="15375" max="15609" width="15" style="98"/>
    <col min="15610" max="15610" width="8.140625" style="98" bestFit="1" customWidth="1"/>
    <col min="15611" max="15612" width="7.7109375" style="98" customWidth="1"/>
    <col min="15613" max="15617" width="19" style="98" customWidth="1"/>
    <col min="15618" max="15630" width="0.5703125" style="98" customWidth="1"/>
    <col min="15631" max="15865" width="15" style="98"/>
    <col min="15866" max="15866" width="8.140625" style="98" bestFit="1" customWidth="1"/>
    <col min="15867" max="15868" width="7.7109375" style="98" customWidth="1"/>
    <col min="15869" max="15873" width="19" style="98" customWidth="1"/>
    <col min="15874" max="15886" width="0.5703125" style="98" customWidth="1"/>
    <col min="15887" max="16121" width="15" style="98"/>
    <col min="16122" max="16122" width="8.140625" style="98" bestFit="1" customWidth="1"/>
    <col min="16123" max="16124" width="7.7109375" style="98" customWidth="1"/>
    <col min="16125" max="16129" width="19" style="98" customWidth="1"/>
    <col min="16130" max="16142" width="0.5703125" style="98" customWidth="1"/>
    <col min="16143" max="16384" width="15" style="98"/>
  </cols>
  <sheetData>
    <row r="1" spans="1:26" ht="15" x14ac:dyDescent="0.25">
      <c r="A1" s="491" t="s">
        <v>66</v>
      </c>
      <c r="B1" s="491"/>
      <c r="C1" s="491"/>
      <c r="D1" s="491"/>
      <c r="E1" s="491"/>
      <c r="F1" s="491"/>
      <c r="G1" s="491"/>
      <c r="H1" s="491"/>
      <c r="I1" s="491"/>
      <c r="J1" s="491"/>
      <c r="K1" s="135"/>
      <c r="L1" s="135"/>
      <c r="M1" s="135"/>
      <c r="N1" s="135"/>
      <c r="O1" s="135"/>
      <c r="P1" s="135"/>
    </row>
    <row r="2" spans="1:26" ht="15" x14ac:dyDescent="0.25">
      <c r="A2" s="491" t="s">
        <v>67</v>
      </c>
      <c r="B2" s="491"/>
      <c r="C2" s="491"/>
      <c r="D2" s="491"/>
      <c r="E2" s="491"/>
      <c r="F2" s="491"/>
      <c r="G2" s="491"/>
      <c r="H2" s="491"/>
      <c r="I2" s="491"/>
      <c r="J2" s="491"/>
      <c r="K2" s="135"/>
      <c r="L2" s="135"/>
      <c r="M2" s="135"/>
      <c r="N2" s="135"/>
      <c r="O2" s="135"/>
      <c r="P2" s="135"/>
    </row>
    <row r="3" spans="1:26" ht="15" x14ac:dyDescent="0.25">
      <c r="A3" s="491" t="s">
        <v>215</v>
      </c>
      <c r="B3" s="491"/>
      <c r="C3" s="491"/>
      <c r="D3" s="491"/>
      <c r="E3" s="491"/>
      <c r="F3" s="491"/>
      <c r="G3" s="491"/>
      <c r="H3" s="491"/>
      <c r="I3" s="491"/>
      <c r="J3" s="491"/>
      <c r="K3" s="135"/>
      <c r="L3" s="135"/>
      <c r="M3" s="135"/>
      <c r="N3" s="135"/>
      <c r="O3" s="135"/>
      <c r="P3" s="135"/>
    </row>
    <row r="4" spans="1:26" ht="15" x14ac:dyDescent="0.25">
      <c r="A4" s="98" t="s">
        <v>68</v>
      </c>
      <c r="B4" s="492" t="s">
        <v>167</v>
      </c>
      <c r="C4" s="492"/>
      <c r="D4" s="492"/>
      <c r="E4" s="492"/>
      <c r="F4" s="492"/>
      <c r="G4" s="492"/>
      <c r="H4" s="97"/>
      <c r="I4" s="97"/>
      <c r="J4" s="136">
        <f ca="1">TODAY()</f>
        <v>44826</v>
      </c>
      <c r="K4" s="135"/>
      <c r="L4" s="135"/>
      <c r="M4" s="135"/>
      <c r="N4" s="135"/>
      <c r="O4" s="135"/>
      <c r="P4" s="135"/>
    </row>
    <row r="5" spans="1:26" ht="15" x14ac:dyDescent="0.25">
      <c r="A5" s="98" t="s">
        <v>17</v>
      </c>
      <c r="B5" s="493" t="s">
        <v>69</v>
      </c>
      <c r="C5" s="493"/>
      <c r="D5" s="493"/>
      <c r="E5" s="493"/>
      <c r="F5" s="493"/>
      <c r="G5" s="493"/>
      <c r="H5" s="493"/>
      <c r="I5" s="493"/>
      <c r="J5" s="135"/>
      <c r="K5" s="135"/>
      <c r="L5" s="135"/>
      <c r="M5" s="135"/>
      <c r="N5" s="135"/>
      <c r="O5" s="135"/>
      <c r="P5" s="135"/>
    </row>
    <row r="6" spans="1:26" ht="15" x14ac:dyDescent="0.25">
      <c r="A6" s="490" t="str">
        <f>"Sayın: "&amp;D11&amp;","</f>
        <v>Sayın: 0,</v>
      </c>
      <c r="B6" s="490"/>
      <c r="C6" s="490"/>
      <c r="D6" s="490"/>
      <c r="E6" s="490"/>
      <c r="F6" s="490"/>
      <c r="G6" s="490"/>
      <c r="H6" s="490"/>
      <c r="I6" s="490"/>
      <c r="J6" s="490"/>
      <c r="K6" s="135"/>
      <c r="L6" s="135"/>
      <c r="M6" s="135"/>
      <c r="N6" s="135"/>
      <c r="O6" s="135"/>
      <c r="P6" s="135"/>
    </row>
    <row r="7" spans="1:26" ht="15.75" x14ac:dyDescent="0.25">
      <c r="A7" s="499" t="s">
        <v>208</v>
      </c>
      <c r="B7" s="499"/>
      <c r="C7" s="499"/>
      <c r="D7" s="499"/>
      <c r="E7" s="499"/>
      <c r="F7" s="503" t="s">
        <v>165</v>
      </c>
      <c r="G7" s="503"/>
      <c r="H7" s="503"/>
      <c r="I7" s="503"/>
      <c r="J7" s="503"/>
      <c r="K7" s="135"/>
      <c r="L7" s="135"/>
      <c r="M7" s="135"/>
      <c r="N7" s="135"/>
      <c r="O7" s="135"/>
      <c r="P7" s="135"/>
    </row>
    <row r="8" spans="1:26" ht="15" x14ac:dyDescent="0.25">
      <c r="A8" s="479">
        <f>GİRİŞ!I21</f>
        <v>0</v>
      </c>
      <c r="B8" s="479"/>
      <c r="C8" s="479"/>
      <c r="D8" s="501" t="s">
        <v>166</v>
      </c>
      <c r="E8" s="501"/>
      <c r="F8" s="501"/>
      <c r="G8" s="501"/>
      <c r="H8" s="501"/>
      <c r="I8" s="501"/>
      <c r="J8" s="501"/>
      <c r="K8" s="137"/>
      <c r="L8" s="135"/>
      <c r="M8" s="135"/>
      <c r="N8" s="135"/>
      <c r="O8" s="135"/>
      <c r="P8" s="135"/>
    </row>
    <row r="9" spans="1:26" ht="27" customHeight="1" x14ac:dyDescent="0.25">
      <c r="A9" s="495" t="s">
        <v>93</v>
      </c>
      <c r="B9" s="495"/>
      <c r="C9" s="495"/>
      <c r="D9" s="495"/>
      <c r="E9" s="495"/>
      <c r="F9" s="495"/>
      <c r="G9" s="495"/>
      <c r="H9" s="495"/>
      <c r="I9" s="495"/>
      <c r="J9" s="495"/>
      <c r="K9" s="135"/>
      <c r="L9" s="135"/>
      <c r="M9" s="135"/>
      <c r="N9" s="135"/>
      <c r="O9" s="135"/>
      <c r="P9" s="135"/>
    </row>
    <row r="10" spans="1:26" ht="6" customHeight="1" x14ac:dyDescent="0.25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</row>
    <row r="11" spans="1:26" ht="15" x14ac:dyDescent="0.25">
      <c r="A11" s="481" t="s">
        <v>70</v>
      </c>
      <c r="B11" s="481"/>
      <c r="C11" s="481"/>
      <c r="D11" s="485">
        <f>GİRİŞ!I2</f>
        <v>0</v>
      </c>
      <c r="E11" s="485"/>
      <c r="F11" s="485"/>
      <c r="G11" s="485"/>
      <c r="I11" s="218" t="s">
        <v>163</v>
      </c>
      <c r="J11" s="219" t="e">
        <f>GİRİŞ!I23</f>
        <v>#NUM!</v>
      </c>
      <c r="K11" s="135"/>
      <c r="L11" s="135"/>
      <c r="M11" s="135"/>
      <c r="N11" s="135"/>
      <c r="O11" s="135"/>
      <c r="P11" s="135"/>
    </row>
    <row r="12" spans="1:26" ht="13.5" customHeight="1" thickBot="1" x14ac:dyDescent="0.3">
      <c r="A12" s="482" t="s">
        <v>71</v>
      </c>
      <c r="B12" s="482"/>
      <c r="C12" s="482"/>
      <c r="D12" s="502">
        <f>GİRİŞ!R2</f>
        <v>0</v>
      </c>
      <c r="E12" s="502"/>
      <c r="F12" s="502"/>
      <c r="G12" s="502"/>
      <c r="H12" s="502"/>
      <c r="I12" s="218" t="s">
        <v>164</v>
      </c>
      <c r="J12" s="298">
        <f>GİRİŞ!I19</f>
        <v>0</v>
      </c>
      <c r="K12" s="135"/>
      <c r="L12" s="135"/>
      <c r="M12" s="135"/>
      <c r="N12" s="135"/>
      <c r="O12" s="135"/>
      <c r="P12" s="135"/>
    </row>
    <row r="13" spans="1:26" s="138" customFormat="1" ht="17.25" customHeight="1" thickTop="1" thickBot="1" x14ac:dyDescent="0.3">
      <c r="A13" s="244" t="s">
        <v>72</v>
      </c>
      <c r="B13" s="244" t="s">
        <v>73</v>
      </c>
      <c r="C13" s="244" t="s">
        <v>74</v>
      </c>
      <c r="D13" s="244" t="s">
        <v>169</v>
      </c>
      <c r="E13" s="244" t="s">
        <v>170</v>
      </c>
      <c r="F13" s="244" t="s">
        <v>171</v>
      </c>
      <c r="G13" s="244" t="s">
        <v>150</v>
      </c>
      <c r="H13" s="244" t="s">
        <v>151</v>
      </c>
      <c r="I13" s="244" t="s">
        <v>152</v>
      </c>
      <c r="J13" s="244" t="s">
        <v>153</v>
      </c>
      <c r="P13" s="139" t="s">
        <v>75</v>
      </c>
      <c r="R13" s="198" t="s">
        <v>73</v>
      </c>
      <c r="S13" s="198" t="s">
        <v>74</v>
      </c>
      <c r="T13" s="243"/>
      <c r="U13" s="240"/>
      <c r="V13" s="240"/>
    </row>
    <row r="14" spans="1:26" s="138" customFormat="1" ht="17.25" customHeight="1" thickTop="1" x14ac:dyDescent="0.25">
      <c r="A14" s="246" t="s">
        <v>155</v>
      </c>
      <c r="B14" s="199" t="s">
        <v>203</v>
      </c>
      <c r="C14" s="199" t="s">
        <v>180</v>
      </c>
      <c r="D14" s="215"/>
      <c r="E14" s="215"/>
      <c r="F14" s="215"/>
      <c r="G14" s="100"/>
      <c r="H14" s="100"/>
      <c r="I14" s="215"/>
      <c r="J14" s="215"/>
      <c r="P14" s="496">
        <f>Haftaldersdağ.!AB5</f>
        <v>0</v>
      </c>
      <c r="Q14" s="99" t="s">
        <v>155</v>
      </c>
      <c r="R14" s="140" t="s">
        <v>110</v>
      </c>
      <c r="S14" s="140" t="s">
        <v>111</v>
      </c>
      <c r="T14" s="242"/>
      <c r="U14" s="241"/>
      <c r="V14" s="200"/>
      <c r="X14" s="239"/>
      <c r="Z14" s="239"/>
    </row>
    <row r="15" spans="1:26" s="138" customFormat="1" ht="18" customHeight="1" thickBot="1" x14ac:dyDescent="0.3">
      <c r="A15" s="246" t="s">
        <v>156</v>
      </c>
      <c r="B15" s="199" t="s">
        <v>180</v>
      </c>
      <c r="C15" s="199" t="s">
        <v>181</v>
      </c>
      <c r="D15" s="215"/>
      <c r="E15" s="215"/>
      <c r="F15" s="215"/>
      <c r="G15" s="100"/>
      <c r="H15" s="100"/>
      <c r="I15" s="215"/>
      <c r="J15" s="215"/>
      <c r="P15" s="497"/>
      <c r="Q15" s="99" t="s">
        <v>156</v>
      </c>
      <c r="R15" s="140" t="str">
        <f>S14</f>
        <v>09:30</v>
      </c>
      <c r="S15" s="140" t="s">
        <v>112</v>
      </c>
      <c r="T15" s="242"/>
      <c r="U15" s="200"/>
      <c r="V15" s="200"/>
      <c r="X15" s="239"/>
      <c r="Z15" s="239"/>
    </row>
    <row r="16" spans="1:26" s="138" customFormat="1" ht="12.75" customHeight="1" thickTop="1" thickBot="1" x14ac:dyDescent="0.3">
      <c r="A16" s="246" t="s">
        <v>76</v>
      </c>
      <c r="B16" s="288" t="s">
        <v>181</v>
      </c>
      <c r="C16" s="288" t="s">
        <v>98</v>
      </c>
      <c r="D16" s="245"/>
      <c r="E16" s="245"/>
      <c r="F16" s="245"/>
      <c r="G16" s="248"/>
      <c r="H16" s="248"/>
      <c r="I16" s="245"/>
      <c r="J16" s="245"/>
      <c r="P16" s="139" t="s">
        <v>77</v>
      </c>
      <c r="Q16" s="99" t="s">
        <v>76</v>
      </c>
      <c r="R16" s="140" t="str">
        <f>S15</f>
        <v>10:15</v>
      </c>
      <c r="S16" s="140" t="s">
        <v>98</v>
      </c>
      <c r="T16" s="242"/>
      <c r="U16" s="200"/>
      <c r="V16" s="200"/>
      <c r="X16" s="239"/>
      <c r="Z16" s="239"/>
    </row>
    <row r="17" spans="1:26" s="138" customFormat="1" ht="18" customHeight="1" thickTop="1" x14ac:dyDescent="0.25">
      <c r="A17" s="246" t="s">
        <v>157</v>
      </c>
      <c r="B17" s="199" t="s">
        <v>98</v>
      </c>
      <c r="C17" s="199" t="s">
        <v>182</v>
      </c>
      <c r="D17" s="215"/>
      <c r="E17" s="215"/>
      <c r="F17" s="215"/>
      <c r="G17" s="100"/>
      <c r="H17" s="100"/>
      <c r="I17" s="215"/>
      <c r="J17" s="215"/>
      <c r="Q17" s="99" t="s">
        <v>157</v>
      </c>
      <c r="R17" s="140" t="str">
        <f>S16</f>
        <v>10:30</v>
      </c>
      <c r="S17" s="140" t="s">
        <v>113</v>
      </c>
      <c r="T17" s="242"/>
      <c r="U17" s="200"/>
      <c r="V17" s="200"/>
      <c r="X17" s="239"/>
      <c r="Z17" s="239"/>
    </row>
    <row r="18" spans="1:26" s="138" customFormat="1" ht="17.25" customHeight="1" x14ac:dyDescent="0.25">
      <c r="A18" s="246" t="s">
        <v>158</v>
      </c>
      <c r="B18" s="199" t="s">
        <v>182</v>
      </c>
      <c r="C18" s="199" t="s">
        <v>183</v>
      </c>
      <c r="D18" s="215"/>
      <c r="E18" s="215"/>
      <c r="F18" s="215"/>
      <c r="G18" s="100"/>
      <c r="H18" s="100"/>
      <c r="I18" s="215"/>
      <c r="J18" s="215"/>
      <c r="Q18" s="99" t="s">
        <v>158</v>
      </c>
      <c r="R18" s="140" t="str">
        <f>S17</f>
        <v>11:15</v>
      </c>
      <c r="S18" s="140" t="s">
        <v>114</v>
      </c>
      <c r="T18" s="242"/>
      <c r="U18" s="200"/>
      <c r="V18" s="200"/>
      <c r="X18" s="239"/>
      <c r="Z18" s="239"/>
    </row>
    <row r="19" spans="1:26" s="138" customFormat="1" ht="12.75" customHeight="1" x14ac:dyDescent="0.25">
      <c r="A19" s="311" t="s">
        <v>154</v>
      </c>
      <c r="B19" s="312" t="s">
        <v>183</v>
      </c>
      <c r="C19" s="312" t="s">
        <v>184</v>
      </c>
      <c r="D19" s="313"/>
      <c r="E19" s="314"/>
      <c r="F19" s="314"/>
      <c r="G19" s="315"/>
      <c r="H19" s="316"/>
      <c r="I19" s="316"/>
      <c r="J19" s="316"/>
      <c r="R19" s="198" t="s">
        <v>73</v>
      </c>
      <c r="S19" s="198" t="s">
        <v>74</v>
      </c>
      <c r="X19" s="239"/>
    </row>
    <row r="20" spans="1:26" s="138" customFormat="1" ht="22.5" customHeight="1" x14ac:dyDescent="0.25">
      <c r="A20" s="246" t="s">
        <v>159</v>
      </c>
      <c r="B20" s="199">
        <v>0.52777777777777779</v>
      </c>
      <c r="C20" s="199" t="s">
        <v>185</v>
      </c>
      <c r="D20" s="215"/>
      <c r="E20" s="215"/>
      <c r="F20" s="215"/>
      <c r="G20" s="215"/>
      <c r="H20" s="100"/>
      <c r="I20" s="215"/>
      <c r="J20" s="215"/>
      <c r="Q20" s="99" t="s">
        <v>159</v>
      </c>
      <c r="R20" s="199">
        <v>0.54166666666666663</v>
      </c>
      <c r="S20" s="140" t="s">
        <v>118</v>
      </c>
      <c r="X20" s="239"/>
    </row>
    <row r="21" spans="1:26" s="138" customFormat="1" ht="18" customHeight="1" x14ac:dyDescent="0.25">
      <c r="A21" s="246" t="s">
        <v>160</v>
      </c>
      <c r="B21" s="199" t="s">
        <v>185</v>
      </c>
      <c r="C21" s="199" t="s">
        <v>186</v>
      </c>
      <c r="D21" s="215"/>
      <c r="E21" s="215"/>
      <c r="F21" s="215"/>
      <c r="G21" s="215"/>
      <c r="H21" s="99"/>
      <c r="I21" s="215"/>
      <c r="J21" s="215"/>
      <c r="Q21" s="99" t="s">
        <v>160</v>
      </c>
      <c r="R21" s="140" t="str">
        <f>S20</f>
        <v>13:45</v>
      </c>
      <c r="S21" s="140" t="s">
        <v>119</v>
      </c>
      <c r="X21" s="239"/>
    </row>
    <row r="22" spans="1:26" s="138" customFormat="1" ht="14.25" customHeight="1" x14ac:dyDescent="0.25">
      <c r="A22" s="246" t="s">
        <v>76</v>
      </c>
      <c r="B22" s="288" t="s">
        <v>186</v>
      </c>
      <c r="C22" s="288" t="s">
        <v>187</v>
      </c>
      <c r="D22" s="245"/>
      <c r="E22" s="245"/>
      <c r="F22" s="245"/>
      <c r="G22" s="245"/>
      <c r="H22" s="246"/>
      <c r="I22" s="245"/>
      <c r="J22" s="245"/>
      <c r="Q22" s="99" t="s">
        <v>76</v>
      </c>
      <c r="R22" s="140" t="str">
        <f>S21</f>
        <v>14:30</v>
      </c>
      <c r="S22" s="140" t="s">
        <v>120</v>
      </c>
      <c r="X22" s="239"/>
    </row>
    <row r="23" spans="1:26" s="138" customFormat="1" ht="18" customHeight="1" x14ac:dyDescent="0.25">
      <c r="A23" s="246" t="s">
        <v>161</v>
      </c>
      <c r="B23" s="199" t="s">
        <v>187</v>
      </c>
      <c r="C23" s="199" t="s">
        <v>188</v>
      </c>
      <c r="D23" s="215"/>
      <c r="E23" s="215"/>
      <c r="F23" s="215"/>
      <c r="G23" s="215"/>
      <c r="H23" s="99"/>
      <c r="I23" s="215"/>
      <c r="J23" s="215"/>
      <c r="Q23" s="99" t="s">
        <v>161</v>
      </c>
      <c r="R23" s="140" t="str">
        <f t="shared" ref="R23:R24" si="0">S22</f>
        <v>14:45</v>
      </c>
      <c r="S23" s="140" t="s">
        <v>121</v>
      </c>
      <c r="X23" s="239"/>
    </row>
    <row r="24" spans="1:26" s="138" customFormat="1" ht="17.25" customHeight="1" x14ac:dyDescent="0.25">
      <c r="A24" s="246" t="s">
        <v>162</v>
      </c>
      <c r="B24" s="199" t="s">
        <v>188</v>
      </c>
      <c r="C24" s="199" t="s">
        <v>121</v>
      </c>
      <c r="D24" s="215"/>
      <c r="E24" s="215"/>
      <c r="F24" s="215"/>
      <c r="G24" s="215"/>
      <c r="H24" s="99"/>
      <c r="I24" s="215"/>
      <c r="J24" s="215"/>
      <c r="Q24" s="99" t="s">
        <v>162</v>
      </c>
      <c r="R24" s="140" t="str">
        <f t="shared" si="0"/>
        <v>15:30</v>
      </c>
      <c r="S24" s="140" t="s">
        <v>127</v>
      </c>
      <c r="X24" s="239"/>
    </row>
    <row r="25" spans="1:26" s="138" customFormat="1" ht="7.5" customHeight="1" x14ac:dyDescent="0.25">
      <c r="A25" s="301"/>
      <c r="B25" s="302"/>
      <c r="C25" s="302"/>
      <c r="D25" s="303"/>
      <c r="E25" s="303"/>
      <c r="F25" s="303"/>
      <c r="G25" s="303"/>
      <c r="H25" s="301"/>
      <c r="I25" s="303"/>
      <c r="J25" s="303"/>
      <c r="Q25" s="238"/>
      <c r="R25" s="198" t="s">
        <v>73</v>
      </c>
      <c r="S25" s="198" t="s">
        <v>74</v>
      </c>
      <c r="X25" s="239"/>
    </row>
    <row r="26" spans="1:26" s="138" customFormat="1" ht="18" customHeight="1" x14ac:dyDescent="0.25">
      <c r="A26" s="246" t="s">
        <v>172</v>
      </c>
      <c r="B26" s="199">
        <v>0.75</v>
      </c>
      <c r="C26" s="199" t="s">
        <v>189</v>
      </c>
      <c r="D26" s="215"/>
      <c r="E26" s="215"/>
      <c r="F26" s="215"/>
      <c r="G26" s="215"/>
      <c r="H26" s="99"/>
      <c r="I26" s="215"/>
      <c r="J26" s="215"/>
      <c r="Q26" s="99" t="s">
        <v>172</v>
      </c>
      <c r="R26" s="199">
        <v>0.75</v>
      </c>
      <c r="S26" s="140" t="s">
        <v>122</v>
      </c>
      <c r="X26" s="239"/>
    </row>
    <row r="27" spans="1:26" s="138" customFormat="1" ht="17.25" customHeight="1" x14ac:dyDescent="0.25">
      <c r="A27" s="246" t="s">
        <v>173</v>
      </c>
      <c r="B27" s="199" t="str">
        <f>C26</f>
        <v>18:40</v>
      </c>
      <c r="C27" s="199" t="s">
        <v>190</v>
      </c>
      <c r="D27" s="215"/>
      <c r="E27" s="215"/>
      <c r="F27" s="215"/>
      <c r="G27" s="215"/>
      <c r="H27" s="99"/>
      <c r="I27" s="215"/>
      <c r="J27" s="215"/>
      <c r="Q27" s="99" t="s">
        <v>173</v>
      </c>
      <c r="R27" s="140" t="str">
        <f>S26</f>
        <v>18:45</v>
      </c>
      <c r="S27" s="140" t="s">
        <v>123</v>
      </c>
      <c r="X27" s="239"/>
    </row>
    <row r="28" spans="1:26" s="138" customFormat="1" ht="14.25" customHeight="1" x14ac:dyDescent="0.25">
      <c r="A28" s="246" t="s">
        <v>76</v>
      </c>
      <c r="B28" s="288" t="str">
        <f>C27</f>
        <v>19:20</v>
      </c>
      <c r="C28" s="288" t="s">
        <v>123</v>
      </c>
      <c r="D28" s="245"/>
      <c r="E28" s="245"/>
      <c r="F28" s="245"/>
      <c r="G28" s="245"/>
      <c r="H28" s="246"/>
      <c r="I28" s="245"/>
      <c r="J28" s="245"/>
      <c r="Q28" s="99" t="s">
        <v>76</v>
      </c>
      <c r="R28" s="140" t="str">
        <f>S27</f>
        <v>19:30</v>
      </c>
      <c r="S28" s="140" t="s">
        <v>124</v>
      </c>
      <c r="X28" s="239"/>
    </row>
    <row r="29" spans="1:26" s="138" customFormat="1" ht="18" customHeight="1" x14ac:dyDescent="0.25">
      <c r="A29" s="246" t="s">
        <v>174</v>
      </c>
      <c r="B29" s="199" t="str">
        <f t="shared" ref="B29" si="1">C28</f>
        <v>19:30</v>
      </c>
      <c r="C29" s="199" t="s">
        <v>191</v>
      </c>
      <c r="D29" s="215"/>
      <c r="E29" s="215"/>
      <c r="F29" s="215"/>
      <c r="G29" s="215"/>
      <c r="H29" s="99"/>
      <c r="I29" s="215"/>
      <c r="J29" s="215"/>
      <c r="Q29" s="99" t="s">
        <v>174</v>
      </c>
      <c r="R29" s="140" t="str">
        <f t="shared" ref="R29" si="2">S28</f>
        <v>19:45</v>
      </c>
      <c r="S29" s="140" t="s">
        <v>125</v>
      </c>
      <c r="X29" s="239"/>
    </row>
    <row r="30" spans="1:26" s="138" customFormat="1" ht="19.5" customHeight="1" x14ac:dyDescent="0.25">
      <c r="A30" s="246" t="s">
        <v>175</v>
      </c>
      <c r="B30" s="199" t="s">
        <v>191</v>
      </c>
      <c r="C30" s="199" t="s">
        <v>192</v>
      </c>
      <c r="D30" s="99"/>
      <c r="E30" s="99"/>
      <c r="F30" s="99"/>
      <c r="G30" s="99"/>
      <c r="H30" s="99"/>
      <c r="I30" s="100"/>
      <c r="J30" s="100"/>
      <c r="Q30" s="99" t="s">
        <v>175</v>
      </c>
      <c r="R30" s="140" t="s">
        <v>125</v>
      </c>
      <c r="S30" s="140" t="s">
        <v>126</v>
      </c>
      <c r="X30" s="237"/>
    </row>
    <row r="31" spans="1:26" ht="17.25" customHeight="1" x14ac:dyDescent="0.2">
      <c r="A31" s="487" t="s">
        <v>78</v>
      </c>
      <c r="B31" s="487"/>
      <c r="C31" s="487"/>
      <c r="D31" s="487"/>
      <c r="E31" s="487"/>
      <c r="F31" s="487"/>
      <c r="G31" s="487"/>
      <c r="H31" s="101"/>
      <c r="I31" s="101"/>
      <c r="J31" s="101"/>
    </row>
    <row r="32" spans="1:26" ht="12.75" x14ac:dyDescent="0.2">
      <c r="A32" s="480">
        <f>D11</f>
        <v>0</v>
      </c>
      <c r="B32" s="480"/>
      <c r="C32" s="480"/>
      <c r="D32" s="480"/>
      <c r="E32" s="480"/>
      <c r="F32" s="480"/>
      <c r="G32" s="480"/>
      <c r="H32" s="480" t="str">
        <f>GİRİŞ!I41</f>
        <v>Nur AYYÜZ</v>
      </c>
      <c r="I32" s="480"/>
      <c r="J32" s="480"/>
    </row>
    <row r="33" spans="1:10" ht="12.75" x14ac:dyDescent="0.2">
      <c r="A33" s="480" t="s">
        <v>0</v>
      </c>
      <c r="B33" s="480"/>
      <c r="C33" s="480"/>
      <c r="D33" s="480"/>
      <c r="E33" s="480"/>
      <c r="F33" s="480"/>
      <c r="G33" s="480"/>
      <c r="H33" s="480" t="s">
        <v>13</v>
      </c>
      <c r="I33" s="480"/>
      <c r="J33" s="480"/>
    </row>
    <row r="34" spans="1:10" ht="22.5" customHeight="1" x14ac:dyDescent="0.2">
      <c r="A34" s="141"/>
      <c r="B34" s="141"/>
      <c r="C34" s="141"/>
      <c r="D34" s="141"/>
      <c r="E34" s="141"/>
      <c r="F34" s="141"/>
      <c r="G34" s="141"/>
      <c r="H34" s="141"/>
      <c r="I34" s="141"/>
      <c r="J34" s="141"/>
    </row>
    <row r="35" spans="1:10" ht="33" customHeight="1" x14ac:dyDescent="0.2">
      <c r="A35" s="491" t="s">
        <v>66</v>
      </c>
      <c r="B35" s="491"/>
      <c r="C35" s="491"/>
      <c r="D35" s="491"/>
      <c r="E35" s="491"/>
      <c r="F35" s="491"/>
      <c r="G35" s="491"/>
      <c r="H35" s="491"/>
      <c r="I35" s="491"/>
      <c r="J35" s="491"/>
    </row>
    <row r="36" spans="1:10" ht="12" x14ac:dyDescent="0.2">
      <c r="A36" s="491" t="s">
        <v>67</v>
      </c>
      <c r="B36" s="491"/>
      <c r="C36" s="491"/>
      <c r="D36" s="491"/>
      <c r="E36" s="491"/>
      <c r="F36" s="491"/>
      <c r="G36" s="491"/>
      <c r="H36" s="491"/>
      <c r="I36" s="491"/>
      <c r="J36" s="491"/>
    </row>
    <row r="37" spans="1:10" ht="12" x14ac:dyDescent="0.2">
      <c r="A37" s="491" t="s">
        <v>215</v>
      </c>
      <c r="B37" s="491"/>
      <c r="C37" s="491"/>
      <c r="D37" s="491"/>
      <c r="E37" s="491"/>
      <c r="F37" s="491"/>
      <c r="G37" s="491"/>
      <c r="H37" s="491"/>
      <c r="I37" s="491"/>
      <c r="J37" s="491"/>
    </row>
    <row r="38" spans="1:10" s="138" customFormat="1" ht="15.75" customHeight="1" x14ac:dyDescent="0.2">
      <c r="A38" s="98" t="s">
        <v>68</v>
      </c>
      <c r="B38" s="492" t="str">
        <f>B4</f>
        <v>78559977-121.01-48</v>
      </c>
      <c r="C38" s="492"/>
      <c r="D38" s="492"/>
      <c r="E38" s="492"/>
      <c r="F38" s="492"/>
      <c r="G38" s="492"/>
      <c r="H38" s="97"/>
      <c r="I38" s="97"/>
      <c r="J38" s="136">
        <f ca="1">J4</f>
        <v>44826</v>
      </c>
    </row>
    <row r="39" spans="1:10" s="138" customFormat="1" ht="15.75" customHeight="1" x14ac:dyDescent="0.2">
      <c r="A39" s="98" t="s">
        <v>17</v>
      </c>
      <c r="B39" s="493" t="s">
        <v>69</v>
      </c>
      <c r="C39" s="493"/>
      <c r="D39" s="493"/>
      <c r="E39" s="493"/>
      <c r="F39" s="493"/>
      <c r="G39" s="493"/>
      <c r="H39" s="493"/>
      <c r="I39" s="493"/>
      <c r="J39" s="98"/>
    </row>
    <row r="40" spans="1:10" s="138" customFormat="1" ht="15.75" customHeight="1" x14ac:dyDescent="0.2">
      <c r="A40" s="490" t="str">
        <f>"Sayın: "&amp;D11&amp;","</f>
        <v>Sayın: 0,</v>
      </c>
      <c r="B40" s="490"/>
      <c r="C40" s="490"/>
      <c r="D40" s="490"/>
      <c r="E40" s="490"/>
      <c r="F40" s="490"/>
      <c r="G40" s="490"/>
      <c r="H40" s="490"/>
      <c r="I40" s="490"/>
      <c r="J40" s="490"/>
    </row>
    <row r="41" spans="1:10" s="138" customFormat="1" ht="15.75" customHeight="1" x14ac:dyDescent="0.25">
      <c r="A41" s="488" t="str">
        <f>A7</f>
        <v>2020-2021 Eğitim Öğretim yılında</v>
      </c>
      <c r="B41" s="488"/>
      <c r="C41" s="488"/>
      <c r="D41" s="488"/>
      <c r="E41" s="236"/>
      <c r="F41" s="236"/>
      <c r="G41" s="489" t="str">
        <f>F7</f>
        <v xml:space="preserve"> aşağıda adı, numarası  ve tarihi yazılı olan kurs Beyşehir Halk Eğitim Merkezi ve ASO Md.lüğü</v>
      </c>
      <c r="H41" s="489"/>
      <c r="I41" s="489"/>
      <c r="J41" s="489"/>
    </row>
    <row r="42" spans="1:10" s="138" customFormat="1" ht="15.75" customHeight="1" x14ac:dyDescent="0.25">
      <c r="A42" s="479">
        <f>A8</f>
        <v>0</v>
      </c>
      <c r="B42" s="479"/>
      <c r="C42" s="479"/>
      <c r="D42" s="484" t="str">
        <f>D8</f>
        <v>binada yapılacak olup kurs programınız aşağıda sunulmuştur.</v>
      </c>
      <c r="E42" s="484"/>
      <c r="F42" s="484"/>
      <c r="G42" s="484"/>
      <c r="H42" s="484"/>
      <c r="I42" s="484"/>
      <c r="J42" s="484"/>
    </row>
    <row r="43" spans="1:10" s="138" customFormat="1" ht="27" customHeight="1" x14ac:dyDescent="0.25">
      <c r="A43" s="483" t="s">
        <v>93</v>
      </c>
      <c r="B43" s="483"/>
      <c r="C43" s="483"/>
      <c r="D43" s="483"/>
      <c r="E43" s="483"/>
      <c r="F43" s="483"/>
      <c r="G43" s="483"/>
      <c r="H43" s="483"/>
      <c r="I43" s="483"/>
      <c r="J43" s="483"/>
    </row>
    <row r="44" spans="1:10" s="138" customFormat="1" ht="6" customHeight="1" x14ac:dyDescent="0.2">
      <c r="A44" s="98"/>
      <c r="B44" s="98"/>
      <c r="C44" s="98"/>
      <c r="D44" s="98"/>
      <c r="E44" s="98"/>
      <c r="F44" s="98"/>
      <c r="G44" s="98"/>
      <c r="H44" s="98"/>
      <c r="I44" s="98"/>
      <c r="J44" s="98"/>
    </row>
    <row r="45" spans="1:10" s="138" customFormat="1" ht="15.75" customHeight="1" x14ac:dyDescent="0.2">
      <c r="A45" s="481" t="s">
        <v>70</v>
      </c>
      <c r="B45" s="481"/>
      <c r="C45" s="481"/>
      <c r="D45" s="485">
        <f>D11</f>
        <v>0</v>
      </c>
      <c r="E45" s="485"/>
      <c r="F45" s="485"/>
      <c r="G45" s="485"/>
      <c r="H45" s="217"/>
      <c r="I45" s="218" t="str">
        <f>I11</f>
        <v xml:space="preserve">Kurs Tarihi:  </v>
      </c>
      <c r="J45" s="219" t="e">
        <f>J11</f>
        <v>#NUM!</v>
      </c>
    </row>
    <row r="46" spans="1:10" s="138" customFormat="1" ht="15.75" customHeight="1" x14ac:dyDescent="0.2">
      <c r="A46" s="482" t="s">
        <v>71</v>
      </c>
      <c r="B46" s="482"/>
      <c r="C46" s="482"/>
      <c r="D46" s="486">
        <f>D12</f>
        <v>0</v>
      </c>
      <c r="E46" s="486"/>
      <c r="F46" s="486"/>
      <c r="G46" s="486"/>
      <c r="H46" s="486"/>
      <c r="I46" s="218" t="str">
        <f>I12</f>
        <v xml:space="preserve">Kurs No:  </v>
      </c>
      <c r="J46" s="235">
        <f>J12</f>
        <v>0</v>
      </c>
    </row>
    <row r="47" spans="1:10" s="138" customFormat="1" ht="17.25" customHeight="1" x14ac:dyDescent="0.25">
      <c r="A47" s="244" t="s">
        <v>72</v>
      </c>
      <c r="B47" s="244" t="s">
        <v>73</v>
      </c>
      <c r="C47" s="244" t="s">
        <v>74</v>
      </c>
      <c r="D47" s="251" t="str">
        <f t="shared" ref="B47:J64" si="3">IF(D13="","",D13)</f>
        <v>PAZARTESİ</v>
      </c>
      <c r="E47" s="244" t="s">
        <v>170</v>
      </c>
      <c r="F47" s="244" t="s">
        <v>171</v>
      </c>
      <c r="G47" s="252" t="str">
        <f t="shared" ref="G47:J47" si="4">IF(G13="","",G13)</f>
        <v>PERŞEMBE</v>
      </c>
      <c r="H47" s="251" t="str">
        <f t="shared" si="4"/>
        <v>CUMA</v>
      </c>
      <c r="I47" s="251" t="str">
        <f t="shared" si="4"/>
        <v>CUMARTESİ</v>
      </c>
      <c r="J47" s="251" t="str">
        <f t="shared" si="4"/>
        <v>PAZAR</v>
      </c>
    </row>
    <row r="48" spans="1:10" s="138" customFormat="1" ht="18" customHeight="1" x14ac:dyDescent="0.25">
      <c r="A48" s="246" t="s">
        <v>155</v>
      </c>
      <c r="B48" s="199" t="str">
        <f t="shared" si="3"/>
        <v>09.00</v>
      </c>
      <c r="C48" s="199" t="str">
        <f t="shared" si="3"/>
        <v>09:40</v>
      </c>
      <c r="D48" s="215" t="str">
        <f t="shared" si="3"/>
        <v/>
      </c>
      <c r="E48" s="215" t="str">
        <f t="shared" si="3"/>
        <v/>
      </c>
      <c r="F48" s="215" t="str">
        <f t="shared" si="3"/>
        <v/>
      </c>
      <c r="G48" s="215" t="str">
        <f t="shared" si="3"/>
        <v/>
      </c>
      <c r="H48" s="215" t="str">
        <f t="shared" si="3"/>
        <v/>
      </c>
      <c r="I48" s="215" t="str">
        <f t="shared" si="3"/>
        <v/>
      </c>
      <c r="J48" s="215" t="str">
        <f t="shared" si="3"/>
        <v/>
      </c>
    </row>
    <row r="49" spans="1:10" s="138" customFormat="1" ht="16.5" customHeight="1" x14ac:dyDescent="0.25">
      <c r="A49" s="246" t="s">
        <v>156</v>
      </c>
      <c r="B49" s="199" t="str">
        <f t="shared" si="3"/>
        <v>09:40</v>
      </c>
      <c r="C49" s="199" t="str">
        <f t="shared" ref="C49" si="5">IF(C15="","",C15)</f>
        <v>10:20</v>
      </c>
      <c r="D49" s="215" t="str">
        <f t="shared" si="3"/>
        <v/>
      </c>
      <c r="E49" s="215" t="str">
        <f t="shared" ref="E49:J49" si="6">IF(E15="","",E15)</f>
        <v/>
      </c>
      <c r="F49" s="215" t="str">
        <f t="shared" si="6"/>
        <v/>
      </c>
      <c r="G49" s="215" t="str">
        <f t="shared" si="6"/>
        <v/>
      </c>
      <c r="H49" s="215" t="str">
        <f t="shared" si="6"/>
        <v/>
      </c>
      <c r="I49" s="215" t="str">
        <f t="shared" si="6"/>
        <v/>
      </c>
      <c r="J49" s="215" t="str">
        <f t="shared" si="6"/>
        <v/>
      </c>
    </row>
    <row r="50" spans="1:10" s="138" customFormat="1" ht="12.75" customHeight="1" x14ac:dyDescent="0.25">
      <c r="A50" s="246" t="s">
        <v>76</v>
      </c>
      <c r="B50" s="288" t="str">
        <f t="shared" ref="B50:C50" si="7">IF(B16="","",B16)</f>
        <v>10:20</v>
      </c>
      <c r="C50" s="288" t="str">
        <f t="shared" si="7"/>
        <v>10:30</v>
      </c>
      <c r="D50" s="245" t="str">
        <f t="shared" si="3"/>
        <v/>
      </c>
      <c r="E50" s="294" t="str">
        <f t="shared" ref="E50:J50" si="8">IF(E16="","",E16)</f>
        <v/>
      </c>
      <c r="F50" s="294" t="str">
        <f t="shared" si="8"/>
        <v/>
      </c>
      <c r="G50" s="294" t="str">
        <f t="shared" si="8"/>
        <v/>
      </c>
      <c r="H50" s="294" t="str">
        <f t="shared" si="8"/>
        <v/>
      </c>
      <c r="I50" s="294" t="str">
        <f t="shared" si="8"/>
        <v/>
      </c>
      <c r="J50" s="294" t="str">
        <f t="shared" si="8"/>
        <v/>
      </c>
    </row>
    <row r="51" spans="1:10" ht="20.25" customHeight="1" x14ac:dyDescent="0.2">
      <c r="A51" s="246" t="s">
        <v>157</v>
      </c>
      <c r="B51" s="199" t="str">
        <f t="shared" ref="B51:C51" si="9">IF(B17="","",B17)</f>
        <v>10:30</v>
      </c>
      <c r="C51" s="199" t="str">
        <f t="shared" si="9"/>
        <v>11:10</v>
      </c>
      <c r="D51" s="215" t="str">
        <f t="shared" si="3"/>
        <v/>
      </c>
      <c r="E51" s="215" t="str">
        <f t="shared" ref="E51:J51" si="10">IF(E17="","",E17)</f>
        <v/>
      </c>
      <c r="F51" s="215" t="str">
        <f t="shared" si="10"/>
        <v/>
      </c>
      <c r="G51" s="215" t="str">
        <f t="shared" si="10"/>
        <v/>
      </c>
      <c r="H51" s="215" t="str">
        <f t="shared" si="10"/>
        <v/>
      </c>
      <c r="I51" s="215" t="str">
        <f t="shared" si="10"/>
        <v/>
      </c>
      <c r="J51" s="215" t="str">
        <f t="shared" si="10"/>
        <v/>
      </c>
    </row>
    <row r="52" spans="1:10" ht="20.25" customHeight="1" x14ac:dyDescent="0.2">
      <c r="A52" s="246" t="s">
        <v>158</v>
      </c>
      <c r="B52" s="199" t="str">
        <f t="shared" ref="B52:C52" si="11">IF(B18="","",B18)</f>
        <v>11:10</v>
      </c>
      <c r="C52" s="199" t="str">
        <f t="shared" si="11"/>
        <v>11:50</v>
      </c>
      <c r="D52" s="215" t="str">
        <f t="shared" si="3"/>
        <v/>
      </c>
      <c r="E52" s="215" t="str">
        <f t="shared" ref="E52:J52" si="12">IF(E18="","",E18)</f>
        <v/>
      </c>
      <c r="F52" s="215" t="str">
        <f t="shared" si="12"/>
        <v/>
      </c>
      <c r="G52" s="215" t="str">
        <f t="shared" si="12"/>
        <v/>
      </c>
      <c r="H52" s="215" t="str">
        <f t="shared" si="12"/>
        <v/>
      </c>
      <c r="I52" s="215" t="str">
        <f t="shared" si="12"/>
        <v/>
      </c>
      <c r="J52" s="215" t="str">
        <f t="shared" si="12"/>
        <v/>
      </c>
    </row>
    <row r="53" spans="1:10" ht="12" customHeight="1" x14ac:dyDescent="0.2">
      <c r="A53" s="311" t="s">
        <v>154</v>
      </c>
      <c r="B53" s="312" t="str">
        <f t="shared" ref="B53:C53" si="13">IF(B19="","",B19)</f>
        <v>11:50</v>
      </c>
      <c r="C53" s="312" t="str">
        <f t="shared" si="13"/>
        <v>12:40</v>
      </c>
      <c r="D53" s="313" t="str">
        <f t="shared" si="3"/>
        <v/>
      </c>
      <c r="E53" s="313" t="str">
        <f t="shared" ref="E53:J53" si="14">IF(E19="","",E19)</f>
        <v/>
      </c>
      <c r="F53" s="313" t="str">
        <f t="shared" si="14"/>
        <v/>
      </c>
      <c r="G53" s="313" t="str">
        <f t="shared" si="14"/>
        <v/>
      </c>
      <c r="H53" s="313" t="str">
        <f t="shared" si="14"/>
        <v/>
      </c>
      <c r="I53" s="313" t="str">
        <f t="shared" si="14"/>
        <v/>
      </c>
      <c r="J53" s="313" t="str">
        <f t="shared" si="14"/>
        <v/>
      </c>
    </row>
    <row r="54" spans="1:10" ht="17.25" customHeight="1" x14ac:dyDescent="0.2">
      <c r="A54" s="246" t="s">
        <v>159</v>
      </c>
      <c r="B54" s="199">
        <f t="shared" ref="B54:C54" si="15">IF(B20="","",B20)</f>
        <v>0.52777777777777779</v>
      </c>
      <c r="C54" s="199" t="str">
        <f t="shared" si="15"/>
        <v>13:20</v>
      </c>
      <c r="D54" s="215" t="str">
        <f t="shared" si="3"/>
        <v/>
      </c>
      <c r="E54" s="215" t="str">
        <f t="shared" ref="E54:J54" si="16">IF(E20="","",E20)</f>
        <v/>
      </c>
      <c r="F54" s="215" t="str">
        <f t="shared" si="16"/>
        <v/>
      </c>
      <c r="G54" s="215" t="str">
        <f t="shared" si="16"/>
        <v/>
      </c>
      <c r="H54" s="215" t="str">
        <f t="shared" si="16"/>
        <v/>
      </c>
      <c r="I54" s="215" t="str">
        <f t="shared" si="16"/>
        <v/>
      </c>
      <c r="J54" s="215" t="str">
        <f t="shared" si="16"/>
        <v/>
      </c>
    </row>
    <row r="55" spans="1:10" ht="19.5" customHeight="1" x14ac:dyDescent="0.2">
      <c r="A55" s="246" t="s">
        <v>160</v>
      </c>
      <c r="B55" s="199" t="str">
        <f t="shared" ref="B55:C55" si="17">IF(B21="","",B21)</f>
        <v>13:20</v>
      </c>
      <c r="C55" s="199" t="str">
        <f t="shared" si="17"/>
        <v>14:00</v>
      </c>
      <c r="D55" s="215" t="str">
        <f t="shared" si="3"/>
        <v/>
      </c>
      <c r="E55" s="215" t="str">
        <f t="shared" ref="E55:J55" si="18">IF(E21="","",E21)</f>
        <v/>
      </c>
      <c r="F55" s="215" t="str">
        <f t="shared" si="18"/>
        <v/>
      </c>
      <c r="G55" s="215" t="str">
        <f t="shared" si="18"/>
        <v/>
      </c>
      <c r="H55" s="215" t="str">
        <f t="shared" si="18"/>
        <v/>
      </c>
      <c r="I55" s="215" t="str">
        <f t="shared" si="18"/>
        <v/>
      </c>
      <c r="J55" s="215" t="str">
        <f t="shared" si="18"/>
        <v/>
      </c>
    </row>
    <row r="56" spans="1:10" ht="15" customHeight="1" x14ac:dyDescent="0.2">
      <c r="A56" s="246" t="s">
        <v>76</v>
      </c>
      <c r="B56" s="288" t="str">
        <f t="shared" ref="B56:C56" si="19">IF(B22="","",B22)</f>
        <v>14:00</v>
      </c>
      <c r="C56" s="288" t="str">
        <f t="shared" si="19"/>
        <v>14:10</v>
      </c>
      <c r="D56" s="294" t="str">
        <f t="shared" si="3"/>
        <v/>
      </c>
      <c r="E56" s="294" t="str">
        <f t="shared" ref="E56:J56" si="20">IF(E22="","",E22)</f>
        <v/>
      </c>
      <c r="F56" s="294" t="str">
        <f t="shared" si="20"/>
        <v/>
      </c>
      <c r="G56" s="294" t="str">
        <f t="shared" si="20"/>
        <v/>
      </c>
      <c r="H56" s="294" t="str">
        <f t="shared" si="20"/>
        <v/>
      </c>
      <c r="I56" s="294" t="str">
        <f t="shared" si="20"/>
        <v/>
      </c>
      <c r="J56" s="294" t="str">
        <f t="shared" si="20"/>
        <v/>
      </c>
    </row>
    <row r="57" spans="1:10" ht="18" customHeight="1" x14ac:dyDescent="0.2">
      <c r="A57" s="246" t="s">
        <v>161</v>
      </c>
      <c r="B57" s="199" t="str">
        <f t="shared" ref="B57:C57" si="21">IF(B23="","",B23)</f>
        <v>14:10</v>
      </c>
      <c r="C57" s="199" t="str">
        <f t="shared" si="21"/>
        <v>14:50</v>
      </c>
      <c r="D57" s="215" t="str">
        <f t="shared" si="3"/>
        <v/>
      </c>
      <c r="E57" s="215" t="str">
        <f t="shared" ref="E57:J57" si="22">IF(E23="","",E23)</f>
        <v/>
      </c>
      <c r="F57" s="215" t="str">
        <f t="shared" si="22"/>
        <v/>
      </c>
      <c r="G57" s="215" t="str">
        <f t="shared" si="22"/>
        <v/>
      </c>
      <c r="H57" s="215" t="str">
        <f t="shared" si="22"/>
        <v/>
      </c>
      <c r="I57" s="215" t="str">
        <f t="shared" si="22"/>
        <v/>
      </c>
      <c r="J57" s="215" t="str">
        <f t="shared" si="22"/>
        <v/>
      </c>
    </row>
    <row r="58" spans="1:10" ht="18" customHeight="1" x14ac:dyDescent="0.2">
      <c r="A58" s="246" t="s">
        <v>162</v>
      </c>
      <c r="B58" s="199" t="str">
        <f t="shared" ref="B58:C58" si="23">IF(B24="","",B24)</f>
        <v>14:50</v>
      </c>
      <c r="C58" s="199" t="str">
        <f t="shared" si="23"/>
        <v>15:30</v>
      </c>
      <c r="D58" s="215" t="str">
        <f t="shared" si="3"/>
        <v/>
      </c>
      <c r="E58" s="215" t="str">
        <f t="shared" ref="E58:J58" si="24">IF(E24="","",E24)</f>
        <v/>
      </c>
      <c r="F58" s="215" t="str">
        <f t="shared" si="24"/>
        <v/>
      </c>
      <c r="G58" s="215" t="str">
        <f t="shared" si="24"/>
        <v/>
      </c>
      <c r="H58" s="215" t="str">
        <f t="shared" si="24"/>
        <v/>
      </c>
      <c r="I58" s="215" t="str">
        <f t="shared" si="24"/>
        <v/>
      </c>
      <c r="J58" s="215" t="str">
        <f t="shared" si="24"/>
        <v/>
      </c>
    </row>
    <row r="59" spans="1:10" ht="7.5" customHeight="1" x14ac:dyDescent="0.2">
      <c r="A59" s="301"/>
      <c r="B59" s="302" t="str">
        <f t="shared" ref="B59:C59" si="25">IF(B25="","",B25)</f>
        <v/>
      </c>
      <c r="C59" s="302" t="str">
        <f t="shared" si="25"/>
        <v/>
      </c>
      <c r="D59" s="303" t="str">
        <f t="shared" si="3"/>
        <v/>
      </c>
      <c r="E59" s="303" t="str">
        <f t="shared" ref="E59:J59" si="26">IF(E25="","",E25)</f>
        <v/>
      </c>
      <c r="F59" s="303" t="str">
        <f t="shared" si="26"/>
        <v/>
      </c>
      <c r="G59" s="303" t="str">
        <f t="shared" si="26"/>
        <v/>
      </c>
      <c r="H59" s="303" t="str">
        <f t="shared" si="26"/>
        <v/>
      </c>
      <c r="I59" s="303" t="str">
        <f t="shared" si="26"/>
        <v/>
      </c>
      <c r="J59" s="303" t="str">
        <f t="shared" si="26"/>
        <v/>
      </c>
    </row>
    <row r="60" spans="1:10" ht="18.75" customHeight="1" x14ac:dyDescent="0.2">
      <c r="A60" s="246" t="s">
        <v>172</v>
      </c>
      <c r="B60" s="199">
        <f t="shared" ref="B60:C60" si="27">IF(B26="","",B26)</f>
        <v>0.75</v>
      </c>
      <c r="C60" s="199" t="str">
        <f t="shared" si="27"/>
        <v>18:40</v>
      </c>
      <c r="D60" s="215" t="str">
        <f t="shared" si="3"/>
        <v/>
      </c>
      <c r="E60" s="215" t="str">
        <f t="shared" ref="E60:J60" si="28">IF(E26="","",E26)</f>
        <v/>
      </c>
      <c r="F60" s="215" t="str">
        <f t="shared" si="28"/>
        <v/>
      </c>
      <c r="G60" s="215" t="str">
        <f t="shared" si="28"/>
        <v/>
      </c>
      <c r="H60" s="215" t="str">
        <f t="shared" si="28"/>
        <v/>
      </c>
      <c r="I60" s="215" t="str">
        <f t="shared" si="28"/>
        <v/>
      </c>
      <c r="J60" s="215" t="str">
        <f t="shared" si="28"/>
        <v/>
      </c>
    </row>
    <row r="61" spans="1:10" ht="17.25" customHeight="1" x14ac:dyDescent="0.2">
      <c r="A61" s="246" t="s">
        <v>173</v>
      </c>
      <c r="B61" s="199" t="str">
        <f t="shared" ref="B61:C61" si="29">IF(B27="","",B27)</f>
        <v>18:40</v>
      </c>
      <c r="C61" s="199" t="str">
        <f t="shared" si="29"/>
        <v>19:20</v>
      </c>
      <c r="D61" s="215" t="str">
        <f t="shared" si="3"/>
        <v/>
      </c>
      <c r="E61" s="215" t="str">
        <f t="shared" ref="E61:J61" si="30">IF(E27="","",E27)</f>
        <v/>
      </c>
      <c r="F61" s="215" t="str">
        <f t="shared" si="30"/>
        <v/>
      </c>
      <c r="G61" s="215" t="str">
        <f t="shared" si="30"/>
        <v/>
      </c>
      <c r="H61" s="215" t="str">
        <f t="shared" si="30"/>
        <v/>
      </c>
      <c r="I61" s="215" t="str">
        <f t="shared" si="30"/>
        <v/>
      </c>
      <c r="J61" s="215" t="str">
        <f t="shared" si="30"/>
        <v/>
      </c>
    </row>
    <row r="62" spans="1:10" ht="13.5" customHeight="1" x14ac:dyDescent="0.2">
      <c r="A62" s="246" t="s">
        <v>76</v>
      </c>
      <c r="B62" s="288" t="str">
        <f t="shared" ref="B62:C62" si="31">IF(B28="","",B28)</f>
        <v>19:20</v>
      </c>
      <c r="C62" s="288" t="str">
        <f t="shared" si="31"/>
        <v>19:30</v>
      </c>
      <c r="D62" s="294" t="str">
        <f t="shared" si="3"/>
        <v/>
      </c>
      <c r="E62" s="294" t="str">
        <f t="shared" ref="E62:J62" si="32">IF(E28="","",E28)</f>
        <v/>
      </c>
      <c r="F62" s="294" t="str">
        <f t="shared" si="32"/>
        <v/>
      </c>
      <c r="G62" s="294" t="str">
        <f t="shared" si="32"/>
        <v/>
      </c>
      <c r="H62" s="294" t="str">
        <f t="shared" si="32"/>
        <v/>
      </c>
      <c r="I62" s="294" t="str">
        <f t="shared" si="32"/>
        <v/>
      </c>
      <c r="J62" s="294" t="str">
        <f t="shared" si="32"/>
        <v/>
      </c>
    </row>
    <row r="63" spans="1:10" ht="16.5" customHeight="1" x14ac:dyDescent="0.2">
      <c r="A63" s="246" t="s">
        <v>174</v>
      </c>
      <c r="B63" s="199" t="str">
        <f t="shared" ref="B63:C63" si="33">IF(B29="","",B29)</f>
        <v>19:30</v>
      </c>
      <c r="C63" s="199" t="str">
        <f t="shared" si="33"/>
        <v>20:10</v>
      </c>
      <c r="D63" s="215" t="str">
        <f t="shared" si="3"/>
        <v/>
      </c>
      <c r="E63" s="215" t="str">
        <f t="shared" ref="E63:J63" si="34">IF(E29="","",E29)</f>
        <v/>
      </c>
      <c r="F63" s="215" t="str">
        <f t="shared" si="34"/>
        <v/>
      </c>
      <c r="G63" s="215" t="str">
        <f t="shared" si="34"/>
        <v/>
      </c>
      <c r="H63" s="215" t="str">
        <f t="shared" si="34"/>
        <v/>
      </c>
      <c r="I63" s="215" t="str">
        <f t="shared" si="34"/>
        <v/>
      </c>
      <c r="J63" s="215" t="str">
        <f t="shared" si="34"/>
        <v/>
      </c>
    </row>
    <row r="64" spans="1:10" ht="17.25" customHeight="1" x14ac:dyDescent="0.2">
      <c r="A64" s="246" t="s">
        <v>175</v>
      </c>
      <c r="B64" s="199" t="str">
        <f t="shared" ref="B64:C64" si="35">IF(B30="","",B30)</f>
        <v>20:10</v>
      </c>
      <c r="C64" s="199" t="str">
        <f t="shared" si="35"/>
        <v>20:50</v>
      </c>
      <c r="D64" s="215" t="str">
        <f t="shared" si="3"/>
        <v/>
      </c>
      <c r="E64" s="215" t="str">
        <f t="shared" ref="E64:J64" si="36">IF(E30="","",E30)</f>
        <v/>
      </c>
      <c r="F64" s="215" t="str">
        <f t="shared" si="36"/>
        <v/>
      </c>
      <c r="G64" s="215" t="str">
        <f t="shared" si="36"/>
        <v/>
      </c>
      <c r="H64" s="215" t="str">
        <f t="shared" si="36"/>
        <v/>
      </c>
      <c r="I64" s="215" t="str">
        <f t="shared" si="36"/>
        <v/>
      </c>
      <c r="J64" s="215" t="str">
        <f t="shared" si="36"/>
        <v/>
      </c>
    </row>
    <row r="65" spans="1:10" ht="17.25" customHeight="1" x14ac:dyDescent="0.2">
      <c r="A65" s="487" t="s">
        <v>78</v>
      </c>
      <c r="B65" s="487"/>
      <c r="C65" s="487"/>
      <c r="D65" s="487"/>
      <c r="E65" s="487"/>
      <c r="F65" s="487"/>
      <c r="G65" s="487"/>
      <c r="H65" s="101"/>
      <c r="I65" s="101"/>
      <c r="J65" s="101"/>
    </row>
    <row r="66" spans="1:10" ht="12.75" x14ac:dyDescent="0.2">
      <c r="A66" s="480">
        <f>A32</f>
        <v>0</v>
      </c>
      <c r="B66" s="480"/>
      <c r="C66" s="480"/>
      <c r="D66" s="480"/>
      <c r="E66" s="480"/>
      <c r="F66" s="480"/>
      <c r="G66" s="480"/>
      <c r="H66" s="480" t="str">
        <f>H32</f>
        <v>Nur AYYÜZ</v>
      </c>
      <c r="I66" s="480"/>
      <c r="J66" s="480"/>
    </row>
    <row r="67" spans="1:10" ht="12" customHeight="1" x14ac:dyDescent="0.2">
      <c r="A67" s="480" t="s">
        <v>0</v>
      </c>
      <c r="B67" s="480"/>
      <c r="C67" s="480"/>
      <c r="D67" s="480"/>
      <c r="E67" s="480"/>
      <c r="F67" s="480"/>
      <c r="G67" s="480"/>
      <c r="H67" s="480" t="str">
        <f>H33</f>
        <v>Müdür Yardımcısı</v>
      </c>
      <c r="I67" s="480"/>
      <c r="J67" s="480"/>
    </row>
    <row r="68" spans="1:10" ht="18" hidden="1" customHeight="1" x14ac:dyDescent="0.25">
      <c r="A68" s="135"/>
      <c r="B68" s="135"/>
      <c r="C68" s="135"/>
      <c r="D68" s="135"/>
      <c r="E68" s="135"/>
      <c r="F68" s="135"/>
      <c r="G68" s="135"/>
      <c r="H68" s="135"/>
      <c r="I68" s="135"/>
      <c r="J68" s="135"/>
    </row>
    <row r="69" spans="1:10" ht="15" x14ac:dyDescent="0.25">
      <c r="A69" s="135"/>
      <c r="B69" s="135"/>
      <c r="C69" s="135"/>
      <c r="D69" s="135"/>
      <c r="E69" s="135"/>
      <c r="F69" s="135"/>
      <c r="G69" s="135"/>
      <c r="H69" s="135"/>
      <c r="I69" s="135"/>
      <c r="J69" s="135"/>
    </row>
    <row r="70" spans="1:10" ht="15" x14ac:dyDescent="0.25">
      <c r="A70" s="135"/>
      <c r="B70" s="135"/>
      <c r="C70" s="135"/>
      <c r="D70" s="135"/>
      <c r="E70" s="135"/>
      <c r="F70" s="135"/>
      <c r="G70" s="135"/>
      <c r="H70" s="135"/>
      <c r="I70" s="135"/>
      <c r="J70" s="135"/>
    </row>
    <row r="71" spans="1:10" ht="15" x14ac:dyDescent="0.25">
      <c r="A71" s="135"/>
      <c r="B71" s="135"/>
      <c r="C71" s="135"/>
      <c r="D71" s="135"/>
      <c r="E71" s="135"/>
      <c r="F71" s="135"/>
      <c r="G71" s="135"/>
      <c r="H71" s="135"/>
      <c r="I71" s="135"/>
      <c r="J71" s="135"/>
    </row>
    <row r="72" spans="1:10" ht="15" x14ac:dyDescent="0.25">
      <c r="A72" s="135"/>
      <c r="B72" s="135"/>
      <c r="C72" s="135"/>
      <c r="D72" s="135"/>
      <c r="E72" s="135"/>
      <c r="F72" s="135"/>
      <c r="G72" s="135"/>
      <c r="H72" s="135"/>
      <c r="I72" s="135"/>
      <c r="J72" s="135"/>
    </row>
    <row r="73" spans="1:10" ht="15" x14ac:dyDescent="0.25">
      <c r="A73" s="135"/>
      <c r="B73" s="135"/>
      <c r="C73" s="135"/>
      <c r="D73" s="135"/>
      <c r="E73" s="135"/>
      <c r="F73" s="135"/>
      <c r="G73" s="135"/>
      <c r="H73" s="135"/>
      <c r="I73" s="135"/>
      <c r="J73" s="135"/>
    </row>
    <row r="74" spans="1:10" ht="12" x14ac:dyDescent="0.2"/>
    <row r="75" spans="1:10" ht="12" x14ac:dyDescent="0.2"/>
    <row r="76" spans="1:10" ht="12" x14ac:dyDescent="0.2"/>
    <row r="77" spans="1:10" ht="12" x14ac:dyDescent="0.2"/>
    <row r="78" spans="1:10" ht="12" x14ac:dyDescent="0.2"/>
    <row r="79" spans="1:10" ht="12" x14ac:dyDescent="0.2"/>
    <row r="80" spans="1:10" ht="12" x14ac:dyDescent="0.2"/>
    <row r="81" ht="12" x14ac:dyDescent="0.2"/>
    <row r="82" ht="12" x14ac:dyDescent="0.2"/>
    <row r="83" ht="12" x14ac:dyDescent="0.2"/>
    <row r="84" ht="12" x14ac:dyDescent="0.2"/>
    <row r="85" ht="12" x14ac:dyDescent="0.2"/>
    <row r="86" ht="12" x14ac:dyDescent="0.2"/>
  </sheetData>
  <protectedRanges>
    <protectedRange sqref="D45:F46 D12:F12" name="Aralık2_2"/>
    <protectedRange sqref="D12:F12 D46:F46" name="Aralık1_1"/>
    <protectedRange sqref="D11:F11" name="Aralık2_1_1"/>
  </protectedRanges>
  <mergeCells count="41">
    <mergeCell ref="F7:J7"/>
    <mergeCell ref="A11:C11"/>
    <mergeCell ref="D11:G11"/>
    <mergeCell ref="A1:J1"/>
    <mergeCell ref="A2:J2"/>
    <mergeCell ref="A3:J3"/>
    <mergeCell ref="B4:G4"/>
    <mergeCell ref="B5:I5"/>
    <mergeCell ref="A6:J6"/>
    <mergeCell ref="A8:C8"/>
    <mergeCell ref="D8:J8"/>
    <mergeCell ref="A9:J9"/>
    <mergeCell ref="A7:E7"/>
    <mergeCell ref="B38:G38"/>
    <mergeCell ref="A12:C12"/>
    <mergeCell ref="D12:H12"/>
    <mergeCell ref="P14:P15"/>
    <mergeCell ref="A31:G31"/>
    <mergeCell ref="A32:G32"/>
    <mergeCell ref="H32:J32"/>
    <mergeCell ref="A33:G33"/>
    <mergeCell ref="H33:J33"/>
    <mergeCell ref="A35:J35"/>
    <mergeCell ref="A36:J36"/>
    <mergeCell ref="A37:J37"/>
    <mergeCell ref="B39:I39"/>
    <mergeCell ref="A40:J40"/>
    <mergeCell ref="A41:D41"/>
    <mergeCell ref="G41:J41"/>
    <mergeCell ref="A42:C42"/>
    <mergeCell ref="D42:J42"/>
    <mergeCell ref="A66:G66"/>
    <mergeCell ref="H66:J66"/>
    <mergeCell ref="A67:G67"/>
    <mergeCell ref="H67:J67"/>
    <mergeCell ref="A43:J43"/>
    <mergeCell ref="A45:C45"/>
    <mergeCell ref="D45:G45"/>
    <mergeCell ref="A46:C46"/>
    <mergeCell ref="D46:H46"/>
    <mergeCell ref="A65:G65"/>
  </mergeCells>
  <printOptions horizontalCentered="1" verticalCentered="1"/>
  <pageMargins left="0.23" right="0.23622047244094491" top="0.3" bottom="0.19" header="0.31496062992125984" footer="0.15748031496062992"/>
  <pageSetup paperSize="9" scale="74" orientation="portrait" blackAndWhite="1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9"/>
  <sheetViews>
    <sheetView topLeftCell="A22" zoomScaleNormal="100" workbookViewId="0">
      <selection activeCell="C28" sqref="C28"/>
    </sheetView>
  </sheetViews>
  <sheetFormatPr defaultRowHeight="15" x14ac:dyDescent="0.25"/>
  <cols>
    <col min="1" max="3" width="7.7109375" customWidth="1"/>
    <col min="4" max="10" width="14.7109375" customWidth="1"/>
  </cols>
  <sheetData>
    <row r="1" spans="1:10" x14ac:dyDescent="0.25">
      <c r="A1" s="491" t="s">
        <v>66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x14ac:dyDescent="0.25">
      <c r="A2" s="491" t="s">
        <v>67</v>
      </c>
      <c r="B2" s="491"/>
      <c r="C2" s="491"/>
      <c r="D2" s="491"/>
      <c r="E2" s="491"/>
      <c r="F2" s="491"/>
      <c r="G2" s="491"/>
      <c r="H2" s="491"/>
      <c r="I2" s="491"/>
      <c r="J2" s="491"/>
    </row>
    <row r="3" spans="1:10" x14ac:dyDescent="0.25">
      <c r="A3" s="491" t="s">
        <v>215</v>
      </c>
      <c r="B3" s="491"/>
      <c r="C3" s="491"/>
      <c r="D3" s="491"/>
      <c r="E3" s="491"/>
      <c r="F3" s="491"/>
      <c r="G3" s="491"/>
      <c r="H3" s="491"/>
      <c r="I3" s="491"/>
      <c r="J3" s="491"/>
    </row>
    <row r="4" spans="1:10" x14ac:dyDescent="0.25">
      <c r="A4" s="98" t="s">
        <v>68</v>
      </c>
      <c r="B4" s="492" t="s">
        <v>167</v>
      </c>
      <c r="C4" s="492"/>
      <c r="D4" s="492"/>
      <c r="E4" s="492"/>
      <c r="F4" s="492"/>
      <c r="G4" s="492"/>
      <c r="H4" s="97"/>
      <c r="I4" s="97"/>
      <c r="J4" s="136">
        <f ca="1">TODAY()</f>
        <v>44826</v>
      </c>
    </row>
    <row r="5" spans="1:10" x14ac:dyDescent="0.25">
      <c r="A5" s="98" t="s">
        <v>17</v>
      </c>
      <c r="B5" s="493" t="s">
        <v>69</v>
      </c>
      <c r="C5" s="493"/>
      <c r="D5" s="493"/>
      <c r="E5" s="493"/>
      <c r="F5" s="493"/>
      <c r="G5" s="493"/>
      <c r="H5" s="493"/>
      <c r="I5" s="493"/>
      <c r="J5" s="135"/>
    </row>
    <row r="6" spans="1:10" x14ac:dyDescent="0.25">
      <c r="A6" s="494" t="str">
        <f>"Sayın: "&amp;D11&amp;","</f>
        <v>Sayın: 0,</v>
      </c>
      <c r="B6" s="494"/>
      <c r="C6" s="494"/>
      <c r="D6" s="494"/>
      <c r="E6" s="494"/>
      <c r="F6" s="494"/>
      <c r="G6" s="494"/>
      <c r="H6" s="494"/>
      <c r="I6" s="494"/>
      <c r="J6" s="494"/>
    </row>
    <row r="7" spans="1:10" x14ac:dyDescent="0.25">
      <c r="A7" s="504" t="s">
        <v>204</v>
      </c>
      <c r="B7" s="504"/>
      <c r="C7" s="504"/>
      <c r="D7" s="504"/>
      <c r="E7" s="504"/>
      <c r="F7" s="504"/>
      <c r="G7" s="504"/>
      <c r="H7" s="504"/>
      <c r="I7" s="504"/>
      <c r="J7" s="504"/>
    </row>
    <row r="8" spans="1:10" x14ac:dyDescent="0.25">
      <c r="A8" s="498">
        <f>GİRİŞ!I21</f>
        <v>0</v>
      </c>
      <c r="B8" s="498"/>
      <c r="C8" s="498"/>
      <c r="D8" s="505" t="s">
        <v>205</v>
      </c>
      <c r="E8" s="505"/>
      <c r="F8" s="505"/>
      <c r="G8" s="505"/>
      <c r="H8" s="505"/>
      <c r="I8" s="505"/>
      <c r="J8" s="505"/>
    </row>
    <row r="9" spans="1:10" ht="26.25" customHeight="1" x14ac:dyDescent="0.25">
      <c r="A9" s="495" t="s">
        <v>93</v>
      </c>
      <c r="B9" s="495"/>
      <c r="C9" s="495"/>
      <c r="D9" s="495"/>
      <c r="E9" s="495"/>
      <c r="F9" s="495"/>
      <c r="G9" s="495"/>
      <c r="H9" s="495"/>
      <c r="I9" s="495"/>
      <c r="J9" s="495"/>
    </row>
    <row r="10" spans="1:10" x14ac:dyDescent="0.25">
      <c r="A10" s="135"/>
      <c r="B10" s="135"/>
      <c r="C10" s="135"/>
      <c r="D10" s="135"/>
      <c r="E10" s="135"/>
      <c r="F10" s="135"/>
      <c r="G10" s="135"/>
      <c r="H10" s="135"/>
      <c r="I10" s="135"/>
      <c r="J10" s="135"/>
    </row>
    <row r="11" spans="1:10" x14ac:dyDescent="0.25">
      <c r="A11" s="481" t="s">
        <v>70</v>
      </c>
      <c r="B11" s="481"/>
      <c r="C11" s="481"/>
      <c r="D11" s="485">
        <f>GİRİŞ!I2</f>
        <v>0</v>
      </c>
      <c r="E11" s="485"/>
      <c r="F11" s="485"/>
      <c r="G11" s="485"/>
      <c r="H11" s="98"/>
      <c r="I11" s="218" t="s">
        <v>163</v>
      </c>
      <c r="J11" s="219" t="e">
        <f>GİRİŞ!I23</f>
        <v>#NUM!</v>
      </c>
    </row>
    <row r="12" spans="1:10" x14ac:dyDescent="0.25">
      <c r="A12" s="482" t="s">
        <v>71</v>
      </c>
      <c r="B12" s="482"/>
      <c r="C12" s="482"/>
      <c r="D12" s="502">
        <f>GİRİŞ!R2</f>
        <v>0</v>
      </c>
      <c r="E12" s="502"/>
      <c r="F12" s="502"/>
      <c r="G12" s="502"/>
      <c r="H12" s="502"/>
      <c r="I12" s="218" t="s">
        <v>164</v>
      </c>
      <c r="J12" s="298">
        <f>GİRİŞ!I19</f>
        <v>0</v>
      </c>
    </row>
    <row r="13" spans="1:10" x14ac:dyDescent="0.25">
      <c r="A13" s="244" t="s">
        <v>72</v>
      </c>
      <c r="B13" s="244" t="s">
        <v>73</v>
      </c>
      <c r="C13" s="244" t="s">
        <v>74</v>
      </c>
      <c r="D13" s="244" t="s">
        <v>169</v>
      </c>
      <c r="E13" s="244" t="s">
        <v>170</v>
      </c>
      <c r="F13" s="244" t="s">
        <v>171</v>
      </c>
      <c r="G13" s="244" t="s">
        <v>150</v>
      </c>
      <c r="H13" s="244" t="s">
        <v>151</v>
      </c>
      <c r="I13" s="244" t="s">
        <v>152</v>
      </c>
      <c r="J13" s="244" t="s">
        <v>153</v>
      </c>
    </row>
    <row r="14" spans="1:10" ht="18" customHeight="1" x14ac:dyDescent="0.25">
      <c r="A14" s="246" t="s">
        <v>155</v>
      </c>
      <c r="B14" s="199">
        <v>0.375</v>
      </c>
      <c r="C14" s="140" t="s">
        <v>180</v>
      </c>
      <c r="D14" s="215"/>
      <c r="E14" s="215"/>
      <c r="F14" s="215"/>
      <c r="G14" s="100"/>
      <c r="H14" s="100"/>
      <c r="I14" s="215"/>
      <c r="J14" s="215"/>
    </row>
    <row r="15" spans="1:10" ht="18" customHeight="1" x14ac:dyDescent="0.25">
      <c r="A15" s="246" t="s">
        <v>156</v>
      </c>
      <c r="B15" s="140" t="s">
        <v>180</v>
      </c>
      <c r="C15" s="140" t="s">
        <v>181</v>
      </c>
      <c r="D15" s="215"/>
      <c r="E15" s="215"/>
      <c r="F15" s="215"/>
      <c r="G15" s="100"/>
      <c r="H15" s="100"/>
      <c r="I15" s="215"/>
      <c r="J15" s="215"/>
    </row>
    <row r="16" spans="1:10" ht="18" customHeight="1" x14ac:dyDescent="0.25">
      <c r="A16" s="299" t="s">
        <v>76</v>
      </c>
      <c r="B16" s="300" t="s">
        <v>181</v>
      </c>
      <c r="C16" s="300" t="s">
        <v>98</v>
      </c>
      <c r="D16" s="245"/>
      <c r="E16" s="245"/>
      <c r="F16" s="245"/>
      <c r="G16" s="248"/>
      <c r="H16" s="248"/>
      <c r="I16" s="245"/>
      <c r="J16" s="245"/>
    </row>
    <row r="17" spans="1:10" ht="18" customHeight="1" x14ac:dyDescent="0.25">
      <c r="A17" s="246" t="s">
        <v>157</v>
      </c>
      <c r="B17" s="140" t="s">
        <v>98</v>
      </c>
      <c r="C17" s="140" t="s">
        <v>182</v>
      </c>
      <c r="D17" s="215"/>
      <c r="E17" s="215"/>
      <c r="F17" s="215"/>
      <c r="G17" s="100"/>
      <c r="H17" s="100"/>
      <c r="I17" s="215"/>
      <c r="J17" s="215"/>
    </row>
    <row r="18" spans="1:10" ht="18" customHeight="1" x14ac:dyDescent="0.25">
      <c r="A18" s="246" t="s">
        <v>158</v>
      </c>
      <c r="B18" s="140" t="s">
        <v>182</v>
      </c>
      <c r="C18" s="140" t="s">
        <v>183</v>
      </c>
      <c r="D18" s="215"/>
      <c r="E18" s="215"/>
      <c r="F18" s="215"/>
      <c r="G18" s="100"/>
      <c r="H18" s="100"/>
      <c r="I18" s="215"/>
      <c r="J18" s="215"/>
    </row>
    <row r="19" spans="1:10" ht="18" customHeight="1" x14ac:dyDescent="0.25">
      <c r="A19" s="299" t="s">
        <v>154</v>
      </c>
      <c r="B19" s="300" t="s">
        <v>183</v>
      </c>
      <c r="C19" s="300" t="s">
        <v>114</v>
      </c>
      <c r="D19" s="245"/>
      <c r="E19" s="249"/>
      <c r="F19" s="249"/>
      <c r="G19" s="250"/>
      <c r="H19" s="248"/>
      <c r="I19" s="248"/>
      <c r="J19" s="248"/>
    </row>
    <row r="20" spans="1:10" ht="18" customHeight="1" x14ac:dyDescent="0.25">
      <c r="A20" s="246" t="s">
        <v>159</v>
      </c>
      <c r="B20" s="199">
        <v>0.5</v>
      </c>
      <c r="C20" s="140" t="s">
        <v>184</v>
      </c>
      <c r="D20" s="215"/>
      <c r="E20" s="215"/>
      <c r="F20" s="215"/>
      <c r="G20" s="100"/>
      <c r="H20" s="100"/>
      <c r="I20" s="215"/>
      <c r="J20" s="215"/>
    </row>
    <row r="21" spans="1:10" ht="7.5" customHeight="1" x14ac:dyDescent="0.25">
      <c r="A21" s="301"/>
      <c r="B21" s="305"/>
      <c r="C21" s="305"/>
      <c r="D21" s="303"/>
      <c r="E21" s="303"/>
      <c r="F21" s="303"/>
      <c r="G21" s="303"/>
      <c r="H21" s="301"/>
      <c r="I21" s="303"/>
      <c r="J21" s="303"/>
    </row>
    <row r="22" spans="1:10" ht="18" customHeight="1" x14ac:dyDescent="0.25">
      <c r="A22" s="246" t="s">
        <v>160</v>
      </c>
      <c r="B22" s="199">
        <v>0.5625</v>
      </c>
      <c r="C22" s="140" t="s">
        <v>187</v>
      </c>
      <c r="D22" s="215"/>
      <c r="E22" s="215"/>
      <c r="F22" s="215"/>
      <c r="G22" s="100"/>
      <c r="H22" s="100"/>
      <c r="I22" s="215"/>
      <c r="J22" s="215"/>
    </row>
    <row r="23" spans="1:10" ht="18" customHeight="1" x14ac:dyDescent="0.25">
      <c r="A23" s="246" t="s">
        <v>206</v>
      </c>
      <c r="B23" s="140" t="s">
        <v>187</v>
      </c>
      <c r="C23" s="140" t="s">
        <v>188</v>
      </c>
      <c r="D23" s="215"/>
      <c r="E23" s="215"/>
      <c r="F23" s="215"/>
      <c r="G23" s="100"/>
      <c r="H23" s="100"/>
      <c r="I23" s="215"/>
      <c r="J23" s="215"/>
    </row>
    <row r="24" spans="1:10" ht="18" customHeight="1" x14ac:dyDescent="0.25">
      <c r="A24" s="299" t="s">
        <v>76</v>
      </c>
      <c r="B24" s="247" t="s">
        <v>188</v>
      </c>
      <c r="C24" s="247" t="s">
        <v>233</v>
      </c>
      <c r="D24" s="245"/>
      <c r="E24" s="245"/>
      <c r="F24" s="245"/>
      <c r="G24" s="245"/>
      <c r="H24" s="246"/>
      <c r="I24" s="245"/>
      <c r="J24" s="245"/>
    </row>
    <row r="25" spans="1:10" ht="18" customHeight="1" x14ac:dyDescent="0.25">
      <c r="A25" s="246" t="s">
        <v>207</v>
      </c>
      <c r="B25" s="140" t="s">
        <v>233</v>
      </c>
      <c r="C25" s="140" t="s">
        <v>234</v>
      </c>
      <c r="D25" s="215"/>
      <c r="E25" s="215"/>
      <c r="F25" s="215"/>
      <c r="G25" s="100"/>
      <c r="H25" s="100"/>
      <c r="I25" s="215"/>
      <c r="J25" s="215"/>
    </row>
    <row r="26" spans="1:10" ht="18" customHeight="1" x14ac:dyDescent="0.25">
      <c r="A26" s="246" t="s">
        <v>146</v>
      </c>
      <c r="B26" s="140" t="s">
        <v>234</v>
      </c>
      <c r="C26" s="140" t="s">
        <v>235</v>
      </c>
      <c r="D26" s="215"/>
      <c r="E26" s="215"/>
      <c r="F26" s="215"/>
      <c r="G26" s="100"/>
      <c r="H26" s="100"/>
      <c r="I26" s="215"/>
      <c r="J26" s="215"/>
    </row>
    <row r="27" spans="1:10" ht="18" customHeight="1" x14ac:dyDescent="0.25">
      <c r="A27" s="299" t="s">
        <v>76</v>
      </c>
      <c r="B27" s="304">
        <v>0.68055555555555547</v>
      </c>
      <c r="C27" s="304">
        <v>0.6875</v>
      </c>
      <c r="D27" s="245"/>
      <c r="E27" s="245"/>
      <c r="F27" s="245"/>
      <c r="G27" s="245"/>
      <c r="H27" s="246"/>
      <c r="I27" s="245"/>
      <c r="J27" s="245"/>
    </row>
    <row r="28" spans="1:10" ht="18" customHeight="1" x14ac:dyDescent="0.25">
      <c r="A28" s="246" t="s">
        <v>147</v>
      </c>
      <c r="B28" s="199">
        <v>0.6875</v>
      </c>
      <c r="C28" s="199">
        <v>0.71527777777777779</v>
      </c>
      <c r="D28" s="215"/>
      <c r="E28" s="215"/>
      <c r="F28" s="215"/>
      <c r="G28" s="100"/>
      <c r="H28" s="100"/>
      <c r="I28" s="215"/>
      <c r="J28" s="215"/>
    </row>
    <row r="29" spans="1:10" ht="7.5" customHeight="1" x14ac:dyDescent="0.25">
      <c r="A29" s="301"/>
      <c r="B29" s="302"/>
      <c r="C29" s="302"/>
      <c r="D29" s="303"/>
      <c r="E29" s="303"/>
      <c r="F29" s="303"/>
      <c r="G29" s="303"/>
      <c r="H29" s="301">
        <v>5</v>
      </c>
      <c r="I29" s="303"/>
      <c r="J29" s="303"/>
    </row>
    <row r="30" spans="1:10" ht="18" customHeight="1" x14ac:dyDescent="0.25">
      <c r="A30" s="246" t="s">
        <v>207</v>
      </c>
      <c r="B30" s="199">
        <v>0.75</v>
      </c>
      <c r="C30" s="199" t="s">
        <v>189</v>
      </c>
      <c r="D30" s="215"/>
      <c r="E30" s="215"/>
      <c r="F30" s="215"/>
      <c r="G30" s="100"/>
      <c r="H30" s="100"/>
      <c r="I30" s="215"/>
      <c r="J30" s="215"/>
    </row>
    <row r="31" spans="1:10" ht="18" customHeight="1" x14ac:dyDescent="0.25">
      <c r="A31" s="246" t="s">
        <v>146</v>
      </c>
      <c r="B31" s="199" t="str">
        <f>C30</f>
        <v>18:40</v>
      </c>
      <c r="C31" s="199" t="s">
        <v>190</v>
      </c>
      <c r="D31" s="215"/>
      <c r="E31" s="215"/>
      <c r="F31" s="215"/>
      <c r="G31" s="100"/>
      <c r="H31" s="100"/>
      <c r="I31" s="215"/>
      <c r="J31" s="215"/>
    </row>
    <row r="32" spans="1:10" ht="18" customHeight="1" x14ac:dyDescent="0.25">
      <c r="A32" s="299" t="s">
        <v>76</v>
      </c>
      <c r="B32" s="306" t="str">
        <f>C31</f>
        <v>19:20</v>
      </c>
      <c r="C32" s="306" t="s">
        <v>123</v>
      </c>
      <c r="D32" s="307"/>
      <c r="E32" s="307"/>
      <c r="F32" s="307"/>
      <c r="G32" s="307"/>
      <c r="H32" s="307"/>
      <c r="I32" s="308"/>
      <c r="J32" s="308"/>
    </row>
    <row r="33" spans="1:10" ht="18" customHeight="1" x14ac:dyDescent="0.25">
      <c r="A33" s="246" t="s">
        <v>147</v>
      </c>
      <c r="B33" s="199" t="str">
        <f t="shared" ref="B33" si="0">C32</f>
        <v>19:30</v>
      </c>
      <c r="C33" s="199" t="s">
        <v>191</v>
      </c>
      <c r="D33" s="215"/>
      <c r="E33" s="215"/>
      <c r="F33" s="215"/>
      <c r="G33" s="100"/>
      <c r="H33" s="100"/>
      <c r="I33" s="215"/>
      <c r="J33" s="215"/>
    </row>
    <row r="34" spans="1:10" ht="18" customHeight="1" x14ac:dyDescent="0.25">
      <c r="A34" s="246" t="s">
        <v>148</v>
      </c>
      <c r="B34" s="199" t="s">
        <v>191</v>
      </c>
      <c r="C34" s="199" t="s">
        <v>192</v>
      </c>
      <c r="D34" s="215"/>
      <c r="E34" s="215"/>
      <c r="F34" s="215"/>
      <c r="G34" s="100"/>
      <c r="H34" s="100"/>
      <c r="I34" s="215"/>
      <c r="J34" s="215"/>
    </row>
    <row r="35" spans="1:10" ht="18" customHeight="1" x14ac:dyDescent="0.25">
      <c r="A35" s="309" t="s">
        <v>76</v>
      </c>
      <c r="B35" s="306">
        <v>0.86805555555555547</v>
      </c>
      <c r="C35" s="306">
        <v>0.875</v>
      </c>
      <c r="D35" s="307"/>
      <c r="E35" s="307"/>
      <c r="F35" s="307"/>
      <c r="G35" s="307"/>
      <c r="H35" s="307"/>
      <c r="I35" s="308"/>
      <c r="J35" s="308"/>
    </row>
    <row r="36" spans="1:10" ht="18" customHeight="1" x14ac:dyDescent="0.25">
      <c r="A36" s="246" t="s">
        <v>149</v>
      </c>
      <c r="B36" s="199">
        <v>0.875</v>
      </c>
      <c r="C36" s="199">
        <v>0.90277777777777779</v>
      </c>
      <c r="D36" s="215"/>
      <c r="E36" s="215"/>
      <c r="F36" s="215"/>
      <c r="G36" s="100"/>
      <c r="H36" s="100"/>
      <c r="I36" s="215"/>
      <c r="J36" s="215"/>
    </row>
    <row r="37" spans="1:10" x14ac:dyDescent="0.25">
      <c r="A37" s="506" t="s">
        <v>78</v>
      </c>
      <c r="B37" s="506"/>
      <c r="C37" s="506"/>
      <c r="D37" s="506"/>
      <c r="E37" s="506"/>
      <c r="F37" s="506"/>
      <c r="G37" s="506"/>
      <c r="H37" s="101"/>
      <c r="I37" s="101"/>
      <c r="J37" s="101"/>
    </row>
    <row r="38" spans="1:10" x14ac:dyDescent="0.25">
      <c r="A38" s="480">
        <f>D11</f>
        <v>0</v>
      </c>
      <c r="B38" s="480"/>
      <c r="C38" s="480"/>
      <c r="D38" s="480"/>
      <c r="E38" s="480"/>
      <c r="F38" s="480"/>
      <c r="G38" s="480"/>
      <c r="H38" s="480" t="str">
        <f>GİRİŞ!I41</f>
        <v>Nur AYYÜZ</v>
      </c>
      <c r="I38" s="480"/>
      <c r="J38" s="480"/>
    </row>
    <row r="39" spans="1:10" x14ac:dyDescent="0.25">
      <c r="A39" s="480" t="s">
        <v>0</v>
      </c>
      <c r="B39" s="480"/>
      <c r="C39" s="480"/>
      <c r="D39" s="480"/>
      <c r="E39" s="480"/>
      <c r="F39" s="480"/>
      <c r="G39" s="480"/>
      <c r="H39" s="480" t="s">
        <v>13</v>
      </c>
      <c r="I39" s="480"/>
      <c r="J39" s="480"/>
    </row>
    <row r="40" spans="1:10" x14ac:dyDescent="0.25">
      <c r="A40" s="141"/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 x14ac:dyDescent="0.25">
      <c r="A41" s="491" t="s">
        <v>66</v>
      </c>
      <c r="B41" s="491"/>
      <c r="C41" s="491"/>
      <c r="D41" s="491"/>
      <c r="E41" s="491"/>
      <c r="F41" s="491"/>
      <c r="G41" s="491"/>
      <c r="H41" s="491"/>
      <c r="I41" s="491"/>
      <c r="J41" s="491"/>
    </row>
    <row r="42" spans="1:10" x14ac:dyDescent="0.25">
      <c r="A42" s="491" t="s">
        <v>67</v>
      </c>
      <c r="B42" s="491"/>
      <c r="C42" s="491"/>
      <c r="D42" s="491"/>
      <c r="E42" s="491"/>
      <c r="F42" s="491"/>
      <c r="G42" s="491"/>
      <c r="H42" s="491"/>
      <c r="I42" s="491"/>
      <c r="J42" s="491"/>
    </row>
    <row r="43" spans="1:10" x14ac:dyDescent="0.25">
      <c r="A43" s="491" t="s">
        <v>215</v>
      </c>
      <c r="B43" s="491"/>
      <c r="C43" s="491"/>
      <c r="D43" s="491"/>
      <c r="E43" s="491"/>
      <c r="F43" s="491"/>
      <c r="G43" s="491"/>
      <c r="H43" s="491"/>
      <c r="I43" s="491"/>
      <c r="J43" s="491"/>
    </row>
    <row r="44" spans="1:10" x14ac:dyDescent="0.25">
      <c r="A44" s="98" t="s">
        <v>68</v>
      </c>
      <c r="B44" s="492" t="str">
        <f>B4</f>
        <v>78559977-121.01-48</v>
      </c>
      <c r="C44" s="492"/>
      <c r="D44" s="492"/>
      <c r="E44" s="492"/>
      <c r="F44" s="492"/>
      <c r="G44" s="492"/>
      <c r="H44" s="97"/>
      <c r="I44" s="97"/>
      <c r="J44" s="136">
        <f ca="1">J4</f>
        <v>44826</v>
      </c>
    </row>
    <row r="45" spans="1:10" x14ac:dyDescent="0.25">
      <c r="A45" s="98" t="s">
        <v>17</v>
      </c>
      <c r="B45" s="493" t="s">
        <v>69</v>
      </c>
      <c r="C45" s="493"/>
      <c r="D45" s="493"/>
      <c r="E45" s="493"/>
      <c r="F45" s="493"/>
      <c r="G45" s="493"/>
      <c r="H45" s="493"/>
      <c r="I45" s="493"/>
      <c r="J45" s="98"/>
    </row>
    <row r="46" spans="1:10" x14ac:dyDescent="0.25">
      <c r="A46" s="490" t="str">
        <f>"Sayın: "&amp;D11&amp;","</f>
        <v>Sayın: 0,</v>
      </c>
      <c r="B46" s="490"/>
      <c r="C46" s="490"/>
      <c r="D46" s="490"/>
      <c r="E46" s="490"/>
      <c r="F46" s="490"/>
      <c r="G46" s="490"/>
      <c r="H46" s="490"/>
      <c r="I46" s="490"/>
      <c r="J46" s="490"/>
    </row>
    <row r="47" spans="1:10" x14ac:dyDescent="0.25">
      <c r="A47" s="507" t="s">
        <v>204</v>
      </c>
      <c r="B47" s="507"/>
      <c r="C47" s="507"/>
      <c r="D47" s="507"/>
      <c r="E47" s="507"/>
      <c r="F47" s="507"/>
      <c r="G47" s="507"/>
      <c r="H47" s="507"/>
      <c r="I47" s="507"/>
      <c r="J47" s="507"/>
    </row>
    <row r="48" spans="1:10" x14ac:dyDescent="0.25">
      <c r="A48" s="508">
        <f>GİRİŞ!I61</f>
        <v>0</v>
      </c>
      <c r="B48" s="508"/>
      <c r="C48" s="508"/>
      <c r="D48" s="509" t="s">
        <v>205</v>
      </c>
      <c r="E48" s="509"/>
      <c r="F48" s="509"/>
      <c r="G48" s="509"/>
      <c r="H48" s="509"/>
      <c r="I48" s="509"/>
      <c r="J48" s="509"/>
    </row>
    <row r="49" spans="1:10" ht="22.5" customHeight="1" x14ac:dyDescent="0.25">
      <c r="A49" s="483" t="s">
        <v>93</v>
      </c>
      <c r="B49" s="483"/>
      <c r="C49" s="483"/>
      <c r="D49" s="483"/>
      <c r="E49" s="483"/>
      <c r="F49" s="483"/>
      <c r="G49" s="483"/>
      <c r="H49" s="483"/>
      <c r="I49" s="483"/>
      <c r="J49" s="483"/>
    </row>
    <row r="50" spans="1:10" x14ac:dyDescent="0.25">
      <c r="A50" s="98"/>
      <c r="B50" s="98"/>
      <c r="C50" s="98"/>
      <c r="D50" s="98"/>
      <c r="E50" s="98"/>
      <c r="F50" s="98"/>
      <c r="G50" s="98"/>
      <c r="H50" s="98"/>
      <c r="I50" s="98"/>
      <c r="J50" s="98"/>
    </row>
    <row r="51" spans="1:10" x14ac:dyDescent="0.25">
      <c r="A51" s="481" t="s">
        <v>70</v>
      </c>
      <c r="B51" s="481"/>
      <c r="C51" s="481"/>
      <c r="D51" s="485">
        <f>D11</f>
        <v>0</v>
      </c>
      <c r="E51" s="485"/>
      <c r="F51" s="485"/>
      <c r="G51" s="485"/>
      <c r="H51" s="217"/>
      <c r="I51" s="218" t="str">
        <f>I11</f>
        <v xml:space="preserve">Kurs Tarihi:  </v>
      </c>
      <c r="J51" s="219" t="e">
        <f>J11</f>
        <v>#NUM!</v>
      </c>
    </row>
    <row r="52" spans="1:10" x14ac:dyDescent="0.25">
      <c r="A52" s="482" t="s">
        <v>71</v>
      </c>
      <c r="B52" s="482"/>
      <c r="C52" s="482"/>
      <c r="D52" s="486">
        <f>D12</f>
        <v>0</v>
      </c>
      <c r="E52" s="486"/>
      <c r="F52" s="486"/>
      <c r="G52" s="486"/>
      <c r="H52" s="486"/>
      <c r="I52" s="218" t="str">
        <f>I12</f>
        <v xml:space="preserve">Kurs No:  </v>
      </c>
      <c r="J52" s="297">
        <f>J12</f>
        <v>0</v>
      </c>
    </row>
    <row r="53" spans="1:10" x14ac:dyDescent="0.25">
      <c r="A53" s="244" t="s">
        <v>72</v>
      </c>
      <c r="B53" s="244" t="s">
        <v>73</v>
      </c>
      <c r="C53" s="244" t="s">
        <v>74</v>
      </c>
      <c r="D53" s="251" t="str">
        <f>IF(D13="","",D13)</f>
        <v>PAZARTESİ</v>
      </c>
      <c r="E53" s="244" t="s">
        <v>170</v>
      </c>
      <c r="F53" s="244" t="s">
        <v>171</v>
      </c>
      <c r="G53" s="252" t="str">
        <f>IF(G13="","",G13)</f>
        <v>PERŞEMBE</v>
      </c>
      <c r="H53" s="251" t="str">
        <f>IF(H13="","",H13)</f>
        <v>CUMA</v>
      </c>
      <c r="I53" s="251" t="str">
        <f>IF(I13="","",I13)</f>
        <v>CUMARTESİ</v>
      </c>
      <c r="J53" s="251" t="str">
        <f>IF(J13="","",J13)</f>
        <v>PAZAR</v>
      </c>
    </row>
    <row r="54" spans="1:10" ht="18" customHeight="1" x14ac:dyDescent="0.25">
      <c r="A54" s="246" t="s">
        <v>155</v>
      </c>
      <c r="B54" s="199">
        <v>0.375</v>
      </c>
      <c r="C54" s="140" t="s">
        <v>180</v>
      </c>
      <c r="D54" s="215"/>
      <c r="E54" s="215"/>
      <c r="F54" s="215"/>
      <c r="G54" s="100"/>
      <c r="H54" s="100"/>
      <c r="I54" s="215"/>
      <c r="J54" s="215"/>
    </row>
    <row r="55" spans="1:10" ht="18" customHeight="1" x14ac:dyDescent="0.25">
      <c r="A55" s="246" t="s">
        <v>156</v>
      </c>
      <c r="B55" s="140" t="s">
        <v>180</v>
      </c>
      <c r="C55" s="140" t="s">
        <v>181</v>
      </c>
      <c r="D55" s="215"/>
      <c r="E55" s="215"/>
      <c r="F55" s="215"/>
      <c r="G55" s="100"/>
      <c r="H55" s="100"/>
      <c r="I55" s="215"/>
      <c r="J55" s="215"/>
    </row>
    <row r="56" spans="1:10" ht="18" customHeight="1" x14ac:dyDescent="0.25">
      <c r="A56" s="246" t="s">
        <v>76</v>
      </c>
      <c r="B56" s="247" t="s">
        <v>181</v>
      </c>
      <c r="C56" s="247" t="s">
        <v>98</v>
      </c>
      <c r="D56" s="245"/>
      <c r="E56" s="245"/>
      <c r="F56" s="245"/>
      <c r="G56" s="248"/>
      <c r="H56" s="248"/>
      <c r="I56" s="245"/>
      <c r="J56" s="245"/>
    </row>
    <row r="57" spans="1:10" ht="18" customHeight="1" x14ac:dyDescent="0.25">
      <c r="A57" s="246" t="s">
        <v>157</v>
      </c>
      <c r="B57" s="140" t="s">
        <v>98</v>
      </c>
      <c r="C57" s="140" t="s">
        <v>182</v>
      </c>
      <c r="D57" s="215"/>
      <c r="E57" s="215"/>
      <c r="F57" s="215"/>
      <c r="G57" s="100"/>
      <c r="H57" s="100"/>
      <c r="I57" s="215"/>
      <c r="J57" s="215"/>
    </row>
    <row r="58" spans="1:10" ht="18" customHeight="1" x14ac:dyDescent="0.25">
      <c r="A58" s="246" t="s">
        <v>158</v>
      </c>
      <c r="B58" s="140" t="s">
        <v>182</v>
      </c>
      <c r="C58" s="140" t="s">
        <v>183</v>
      </c>
      <c r="D58" s="215"/>
      <c r="E58" s="215"/>
      <c r="F58" s="215"/>
      <c r="G58" s="100"/>
      <c r="H58" s="100"/>
      <c r="I58" s="215"/>
      <c r="J58" s="215"/>
    </row>
    <row r="59" spans="1:10" ht="18" customHeight="1" x14ac:dyDescent="0.25">
      <c r="A59" s="246" t="s">
        <v>154</v>
      </c>
      <c r="B59" s="247" t="s">
        <v>183</v>
      </c>
      <c r="C59" s="247" t="s">
        <v>114</v>
      </c>
      <c r="D59" s="245"/>
      <c r="E59" s="249"/>
      <c r="F59" s="249"/>
      <c r="G59" s="250"/>
      <c r="H59" s="248"/>
      <c r="I59" s="248"/>
      <c r="J59" s="248"/>
    </row>
    <row r="60" spans="1:10" ht="18" customHeight="1" x14ac:dyDescent="0.25">
      <c r="A60" s="246" t="s">
        <v>159</v>
      </c>
      <c r="B60" s="199">
        <v>0.5</v>
      </c>
      <c r="C60" s="140" t="s">
        <v>184</v>
      </c>
      <c r="D60" s="215"/>
      <c r="E60" s="215"/>
      <c r="F60" s="215"/>
      <c r="G60" s="100"/>
      <c r="H60" s="100"/>
      <c r="I60" s="215"/>
      <c r="J60" s="215"/>
    </row>
    <row r="61" spans="1:10" ht="7.5" customHeight="1" x14ac:dyDescent="0.25">
      <c r="A61" s="301"/>
      <c r="B61" s="305"/>
      <c r="C61" s="305"/>
      <c r="D61" s="303"/>
      <c r="E61" s="303"/>
      <c r="F61" s="303"/>
      <c r="G61" s="303"/>
      <c r="H61" s="301"/>
      <c r="I61" s="303"/>
      <c r="J61" s="303"/>
    </row>
    <row r="62" spans="1:10" ht="18" customHeight="1" x14ac:dyDescent="0.25">
      <c r="A62" s="246" t="s">
        <v>160</v>
      </c>
      <c r="B62" s="140" t="s">
        <v>193</v>
      </c>
      <c r="C62" s="140" t="s">
        <v>194</v>
      </c>
      <c r="D62" s="215"/>
      <c r="E62" s="215"/>
      <c r="F62" s="215"/>
      <c r="G62" s="100"/>
      <c r="H62" s="100"/>
      <c r="I62" s="215"/>
      <c r="J62" s="215"/>
    </row>
    <row r="63" spans="1:10" ht="18" customHeight="1" x14ac:dyDescent="0.25">
      <c r="A63" s="246" t="s">
        <v>206</v>
      </c>
      <c r="B63" s="140" t="s">
        <v>194</v>
      </c>
      <c r="C63" s="140" t="s">
        <v>195</v>
      </c>
      <c r="D63" s="215"/>
      <c r="E63" s="215"/>
      <c r="F63" s="215"/>
      <c r="G63" s="100"/>
      <c r="H63" s="100"/>
      <c r="I63" s="215"/>
      <c r="J63" s="215"/>
    </row>
    <row r="64" spans="1:10" ht="18" customHeight="1" x14ac:dyDescent="0.25">
      <c r="A64" s="246" t="s">
        <v>76</v>
      </c>
      <c r="B64" s="288">
        <v>0.59722222222222221</v>
      </c>
      <c r="C64" s="288">
        <v>0.60416666666666663</v>
      </c>
      <c r="D64" s="245"/>
      <c r="E64" s="245"/>
      <c r="F64" s="245"/>
      <c r="G64" s="245"/>
      <c r="H64" s="246"/>
      <c r="I64" s="245"/>
      <c r="J64" s="245"/>
    </row>
    <row r="65" spans="1:10" ht="18" customHeight="1" x14ac:dyDescent="0.25">
      <c r="A65" s="246" t="s">
        <v>207</v>
      </c>
      <c r="B65" s="199">
        <v>0.60416666666666663</v>
      </c>
      <c r="C65" s="199">
        <v>0.63194444444444442</v>
      </c>
      <c r="D65" s="215"/>
      <c r="E65" s="215"/>
      <c r="F65" s="215"/>
      <c r="G65" s="100"/>
      <c r="H65" s="100"/>
      <c r="I65" s="215"/>
      <c r="J65" s="215"/>
    </row>
    <row r="66" spans="1:10" ht="18" customHeight="1" x14ac:dyDescent="0.25">
      <c r="A66" s="246" t="s">
        <v>146</v>
      </c>
      <c r="B66" s="199">
        <v>0.63194444444444442</v>
      </c>
      <c r="C66" s="199">
        <v>0.65972222222222221</v>
      </c>
      <c r="D66" s="215"/>
      <c r="E66" s="215"/>
      <c r="F66" s="215"/>
      <c r="G66" s="100"/>
      <c r="H66" s="100"/>
      <c r="I66" s="215"/>
      <c r="J66" s="215"/>
    </row>
    <row r="67" spans="1:10" ht="18" customHeight="1" x14ac:dyDescent="0.25">
      <c r="A67" s="246" t="s">
        <v>76</v>
      </c>
      <c r="B67" s="288">
        <v>0.65972222222222221</v>
      </c>
      <c r="C67" s="288">
        <v>0.66666666666666663</v>
      </c>
      <c r="D67" s="245"/>
      <c r="E67" s="245"/>
      <c r="F67" s="245"/>
      <c r="G67" s="245"/>
      <c r="H67" s="246"/>
      <c r="I67" s="245"/>
      <c r="J67" s="245"/>
    </row>
    <row r="68" spans="1:10" ht="18" customHeight="1" x14ac:dyDescent="0.25">
      <c r="A68" s="246" t="s">
        <v>147</v>
      </c>
      <c r="B68" s="199">
        <v>0.66666666666666663</v>
      </c>
      <c r="C68" s="199">
        <v>0.69444444444444453</v>
      </c>
      <c r="D68" s="215"/>
      <c r="E68" s="215"/>
      <c r="F68" s="215"/>
      <c r="G68" s="100"/>
      <c r="H68" s="100"/>
      <c r="I68" s="215"/>
      <c r="J68" s="215"/>
    </row>
    <row r="69" spans="1:10" ht="7.5" customHeight="1" x14ac:dyDescent="0.25">
      <c r="A69" s="301"/>
      <c r="B69" s="302"/>
      <c r="C69" s="302"/>
      <c r="D69" s="303"/>
      <c r="E69" s="303"/>
      <c r="F69" s="303"/>
      <c r="G69" s="303"/>
      <c r="H69" s="301">
        <v>5</v>
      </c>
      <c r="I69" s="303"/>
      <c r="J69" s="303"/>
    </row>
    <row r="70" spans="1:10" ht="18" customHeight="1" x14ac:dyDescent="0.25">
      <c r="A70" s="246" t="s">
        <v>207</v>
      </c>
      <c r="B70" s="199">
        <v>0.75</v>
      </c>
      <c r="C70" s="199" t="s">
        <v>189</v>
      </c>
      <c r="D70" s="215"/>
      <c r="E70" s="215"/>
      <c r="F70" s="215"/>
      <c r="G70" s="100"/>
      <c r="H70" s="100"/>
      <c r="I70" s="215"/>
      <c r="J70" s="215"/>
    </row>
    <row r="71" spans="1:10" ht="18" customHeight="1" x14ac:dyDescent="0.25">
      <c r="A71" s="246" t="s">
        <v>146</v>
      </c>
      <c r="B71" s="199" t="str">
        <f>C70</f>
        <v>18:40</v>
      </c>
      <c r="C71" s="199" t="s">
        <v>190</v>
      </c>
      <c r="D71" s="215"/>
      <c r="E71" s="215"/>
      <c r="F71" s="215"/>
      <c r="G71" s="100"/>
      <c r="H71" s="100"/>
      <c r="I71" s="215"/>
      <c r="J71" s="215"/>
    </row>
    <row r="72" spans="1:10" ht="18" customHeight="1" x14ac:dyDescent="0.25">
      <c r="A72" s="246" t="s">
        <v>76</v>
      </c>
      <c r="B72" s="310" t="str">
        <f>C71</f>
        <v>19:20</v>
      </c>
      <c r="C72" s="310" t="s">
        <v>123</v>
      </c>
      <c r="D72" s="307"/>
      <c r="E72" s="307"/>
      <c r="F72" s="307"/>
      <c r="G72" s="307"/>
      <c r="H72" s="307"/>
      <c r="I72" s="308"/>
      <c r="J72" s="308"/>
    </row>
    <row r="73" spans="1:10" ht="18" customHeight="1" x14ac:dyDescent="0.25">
      <c r="A73" s="246" t="s">
        <v>147</v>
      </c>
      <c r="B73" s="199" t="str">
        <f t="shared" ref="B73" si="1">C72</f>
        <v>19:30</v>
      </c>
      <c r="C73" s="199" t="s">
        <v>191</v>
      </c>
      <c r="D73" s="215"/>
      <c r="E73" s="215"/>
      <c r="F73" s="215"/>
      <c r="G73" s="100"/>
      <c r="H73" s="100"/>
      <c r="I73" s="215"/>
      <c r="J73" s="215"/>
    </row>
    <row r="74" spans="1:10" ht="18" customHeight="1" x14ac:dyDescent="0.25">
      <c r="A74" s="246" t="s">
        <v>148</v>
      </c>
      <c r="B74" s="199" t="s">
        <v>191</v>
      </c>
      <c r="C74" s="199" t="s">
        <v>192</v>
      </c>
      <c r="D74" s="215"/>
      <c r="E74" s="215"/>
      <c r="F74" s="215"/>
      <c r="G74" s="100"/>
      <c r="H74" s="100"/>
      <c r="I74" s="215"/>
      <c r="J74" s="215"/>
    </row>
    <row r="75" spans="1:10" ht="18" customHeight="1" x14ac:dyDescent="0.25">
      <c r="A75" s="307" t="s">
        <v>76</v>
      </c>
      <c r="B75" s="310">
        <v>0.86805555555555547</v>
      </c>
      <c r="C75" s="310">
        <v>0.875</v>
      </c>
      <c r="D75" s="307"/>
      <c r="E75" s="307"/>
      <c r="F75" s="307"/>
      <c r="G75" s="307"/>
      <c r="H75" s="307"/>
      <c r="I75" s="308"/>
      <c r="J75" s="308"/>
    </row>
    <row r="76" spans="1:10" ht="18" customHeight="1" x14ac:dyDescent="0.25">
      <c r="A76" s="246" t="s">
        <v>149</v>
      </c>
      <c r="B76" s="199">
        <v>0.875</v>
      </c>
      <c r="C76" s="199">
        <v>0.90277777777777779</v>
      </c>
      <c r="D76" s="215"/>
      <c r="E76" s="215"/>
      <c r="F76" s="215"/>
      <c r="G76" s="100"/>
      <c r="H76" s="100"/>
      <c r="I76" s="215"/>
      <c r="J76" s="215"/>
    </row>
    <row r="77" spans="1:10" x14ac:dyDescent="0.25">
      <c r="A77" s="506" t="s">
        <v>78</v>
      </c>
      <c r="B77" s="506"/>
      <c r="C77" s="506"/>
      <c r="D77" s="506"/>
      <c r="E77" s="506"/>
      <c r="F77" s="506"/>
      <c r="G77" s="506"/>
      <c r="H77" s="101"/>
      <c r="I77" s="101"/>
      <c r="J77" s="101"/>
    </row>
    <row r="78" spans="1:10" x14ac:dyDescent="0.25">
      <c r="A78" s="480">
        <f>A38</f>
        <v>0</v>
      </c>
      <c r="B78" s="480"/>
      <c r="C78" s="480"/>
      <c r="D78" s="480"/>
      <c r="E78" s="480"/>
      <c r="F78" s="480"/>
      <c r="G78" s="480"/>
      <c r="H78" s="480" t="str">
        <f>H38</f>
        <v>Nur AYYÜZ</v>
      </c>
      <c r="I78" s="480"/>
      <c r="J78" s="480"/>
    </row>
    <row r="79" spans="1:10" x14ac:dyDescent="0.25">
      <c r="A79" s="480" t="s">
        <v>0</v>
      </c>
      <c r="B79" s="480"/>
      <c r="C79" s="480"/>
      <c r="D79" s="480"/>
      <c r="E79" s="480"/>
      <c r="F79" s="480"/>
      <c r="G79" s="480"/>
      <c r="H79" s="480" t="str">
        <f>H39</f>
        <v>Müdür Yardımcısı</v>
      </c>
      <c r="I79" s="480"/>
      <c r="J79" s="480"/>
    </row>
  </sheetData>
  <protectedRanges>
    <protectedRange sqref="D51:F52 D12:F12" name="Aralık2_2_1"/>
    <protectedRange sqref="D12:F12 D52:F52" name="Aralık1_1_1"/>
    <protectedRange sqref="D11:F11" name="Aralık2_1_1_1"/>
  </protectedRanges>
  <mergeCells count="38">
    <mergeCell ref="A79:G79"/>
    <mergeCell ref="H79:J79"/>
    <mergeCell ref="A47:J47"/>
    <mergeCell ref="A48:C48"/>
    <mergeCell ref="D48:J48"/>
    <mergeCell ref="A49:J49"/>
    <mergeCell ref="A51:C51"/>
    <mergeCell ref="D51:G51"/>
    <mergeCell ref="A52:C52"/>
    <mergeCell ref="D52:H52"/>
    <mergeCell ref="A77:G77"/>
    <mergeCell ref="A78:G78"/>
    <mergeCell ref="H78:J78"/>
    <mergeCell ref="A46:J46"/>
    <mergeCell ref="A12:C12"/>
    <mergeCell ref="D12:H12"/>
    <mergeCell ref="A37:G37"/>
    <mergeCell ref="A38:G38"/>
    <mergeCell ref="H38:J38"/>
    <mergeCell ref="A39:G39"/>
    <mergeCell ref="H39:J39"/>
    <mergeCell ref="A41:J41"/>
    <mergeCell ref="A42:J42"/>
    <mergeCell ref="A43:J43"/>
    <mergeCell ref="B44:G44"/>
    <mergeCell ref="B45:I45"/>
    <mergeCell ref="A7:J7"/>
    <mergeCell ref="A8:C8"/>
    <mergeCell ref="D8:J8"/>
    <mergeCell ref="A9:J9"/>
    <mergeCell ref="A11:C11"/>
    <mergeCell ref="D11:G11"/>
    <mergeCell ref="A6:J6"/>
    <mergeCell ref="A1:J1"/>
    <mergeCell ref="A2:J2"/>
    <mergeCell ref="A3:J3"/>
    <mergeCell ref="B4:G4"/>
    <mergeCell ref="B5:I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12</vt:i4>
      </vt:variant>
    </vt:vector>
  </HeadingPairs>
  <TitlesOfParts>
    <vt:vector size="27" baseType="lpstr">
      <vt:lpstr>Haftaldersdağ.</vt:lpstr>
      <vt:lpstr>HamList</vt:lpstr>
      <vt:lpstr>GİRİŞ</vt:lpstr>
      <vt:lpstr>kuriyerlistesi</vt:lpstr>
      <vt:lpstr>Yoklama</vt:lpstr>
      <vt:lpstr>Ders Prog.(1)</vt:lpstr>
      <vt:lpstr>Ders Prog.(2)</vt:lpstr>
      <vt:lpstr>Ders Prog. (3)</vt:lpstr>
      <vt:lpstr>Ders Prog.(4)</vt:lpstr>
      <vt:lpstr>Ders Prog.(5)</vt:lpstr>
      <vt:lpstr>Defter</vt:lpstr>
      <vt:lpstr>Not Çiz.(10 M)</vt:lpstr>
      <vt:lpstr>Not Çiz.(20 M)</vt:lpstr>
      <vt:lpstr>Not çiz(60)</vt:lpstr>
      <vt:lpstr>Sınav imza</vt:lpstr>
      <vt:lpstr>Defter!Yazdırma_Alanı</vt:lpstr>
      <vt:lpstr>'Ders Prog. (3)'!Yazdırma_Alanı</vt:lpstr>
      <vt:lpstr>'Ders Prog.(1)'!Yazdırma_Alanı</vt:lpstr>
      <vt:lpstr>'Ders Prog.(2)'!Yazdırma_Alanı</vt:lpstr>
      <vt:lpstr>Haftaldersdağ.!Yazdırma_Alanı</vt:lpstr>
      <vt:lpstr>kuriyerlistesi!Yazdırma_Alanı</vt:lpstr>
      <vt:lpstr>'Not çiz(60)'!Yazdırma_Alanı</vt:lpstr>
      <vt:lpstr>'Not Çiz.(10 M)'!Yazdırma_Alanı</vt:lpstr>
      <vt:lpstr>'Not Çiz.(20 M)'!Yazdırma_Alanı</vt:lpstr>
      <vt:lpstr>'Sınav imza'!Yazdırma_Alanı</vt:lpstr>
      <vt:lpstr>Yoklama!Yazdırma_Alanı</vt:lpstr>
      <vt:lpstr>Yoklama!Yazdırma_Başlıkları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BEYŞEHİR H E M</dc:creator>
  <cp:lastModifiedBy>HALKEGITIM</cp:lastModifiedBy>
  <cp:lastPrinted>2019-09-09T08:06:12Z</cp:lastPrinted>
  <dcterms:created xsi:type="dcterms:W3CDTF">2014-06-13T06:09:56Z</dcterms:created>
  <dcterms:modified xsi:type="dcterms:W3CDTF">2022-09-22T07:59:14Z</dcterms:modified>
</cp:coreProperties>
</file>